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/>
  <xr:revisionPtr revIDLastSave="0" documentId="13_ncr:1_{7F588F2E-6A4C-4AFE-8413-D2FBD1760107}" xr6:coauthVersionLast="47" xr6:coauthVersionMax="47" xr10:uidLastSave="{00000000-0000-0000-0000-000000000000}"/>
  <bookViews>
    <workbookView xWindow="-108" yWindow="-108" windowWidth="23256" windowHeight="12576" tabRatio="893" xr2:uid="{00000000-000D-0000-FFFF-FFFF00000000}"/>
  </bookViews>
  <sheets>
    <sheet name="جلد" sheetId="34" r:id="rId1"/>
    <sheet name="روکش" sheetId="47" r:id="rId2"/>
    <sheet name="حقوق ومزایای مستمر" sheetId="45" r:id="rId3"/>
    <sheet name="سایر پرسنلی" sheetId="10" r:id="rId4"/>
    <sheet name="سایر هزینه ها" sheetId="31" r:id="rId5"/>
    <sheet name="تملک دارایی" sheetId="41" r:id="rId6"/>
    <sheet name="اطلاعات نیروی انسانی" sheetId="35" r:id="rId7"/>
    <sheet name="شاخص" sheetId="43" r:id="rId8"/>
    <sheet name="پیوست 1" sheetId="48" r:id="rId9"/>
    <sheet name="پیوست  (2)" sheetId="49" r:id="rId10"/>
    <sheet name="پیوست(3)  قرارداد های عمومی " sheetId="50" r:id="rId11"/>
    <sheet name="پیوست 4 قرارداد های واگذاری )" sheetId="51" r:id="rId12"/>
    <sheet name="پیوست  سایرهزینه ها   (5)" sheetId="52" r:id="rId13"/>
    <sheet name="عملیاتی " sheetId="53" r:id="rId14"/>
  </sheets>
  <definedNames>
    <definedName name="_xlnm.Print_Area" localSheetId="6">'اطلاعات نیروی انسانی'!$E$6:$Q$34</definedName>
    <definedName name="_xlnm.Print_Area" localSheetId="5">'تملک دارایی'!$B$2:$L$43</definedName>
    <definedName name="_xlnm.Print_Area" localSheetId="0">جلد!$B$4:$I$22</definedName>
    <definedName name="_xlnm.Print_Area" localSheetId="2">'حقوق ومزایای مستمر'!$B$2:$M$27</definedName>
    <definedName name="_xlnm.Print_Area" localSheetId="1">روکش!$B$2:$P$42</definedName>
    <definedName name="_xlnm.Print_Area" localSheetId="3">'سایر پرسنلی'!$A$2:$O$44</definedName>
    <definedName name="_xlnm.Print_Area" localSheetId="4">'سایر هزینه ها'!$B$2:$Q$47</definedName>
    <definedName name="_xlnm.Print_Area" localSheetId="7">شاخص!$B$3:$Q$29</definedName>
    <definedName name="_xlnm.Print_Area" localSheetId="13">'عملیاتی '!$B$1:$S$31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35" l="1"/>
  <c r="N24" i="35"/>
  <c r="N14" i="35"/>
  <c r="Q14" i="35" s="1"/>
  <c r="N13" i="35"/>
  <c r="Q13" i="35" s="1"/>
  <c r="H11" i="53"/>
  <c r="I13" i="31"/>
  <c r="F12" i="10" l="1"/>
  <c r="F15" i="10"/>
  <c r="F16" i="10"/>
  <c r="F23" i="10"/>
  <c r="F29" i="10"/>
  <c r="F30" i="10"/>
  <c r="F31" i="10"/>
  <c r="F32" i="10"/>
  <c r="F33" i="10"/>
  <c r="F34" i="10"/>
  <c r="F35" i="10"/>
  <c r="F36" i="10"/>
  <c r="F37" i="10"/>
  <c r="F38" i="10"/>
  <c r="F39" i="10"/>
  <c r="I12" i="31"/>
  <c r="I15" i="31"/>
  <c r="I16" i="31"/>
  <c r="I10" i="31"/>
  <c r="E14" i="45"/>
  <c r="E22" i="45"/>
  <c r="E23" i="45" s="1"/>
  <c r="O11" i="47" l="1"/>
  <c r="N11" i="47"/>
  <c r="M11" i="47"/>
  <c r="H38" i="47"/>
  <c r="C11" i="47"/>
  <c r="E11" i="47"/>
  <c r="I25" i="53"/>
  <c r="J25" i="53"/>
  <c r="K25" i="53"/>
  <c r="L25" i="53"/>
  <c r="M25" i="53"/>
  <c r="N25" i="53"/>
  <c r="O25" i="53"/>
  <c r="F11" i="47" s="1"/>
  <c r="P25" i="53"/>
  <c r="G11" i="47" s="1"/>
  <c r="Q25" i="53"/>
  <c r="R25" i="53"/>
  <c r="H22" i="53"/>
  <c r="H20" i="53"/>
  <c r="H17" i="53"/>
  <c r="S17" i="53" s="1"/>
  <c r="H16" i="53"/>
  <c r="S16" i="53" s="1"/>
  <c r="H13" i="53"/>
  <c r="S13" i="53" s="1"/>
  <c r="H25" i="53"/>
  <c r="H10" i="53"/>
  <c r="S24" i="53"/>
  <c r="S23" i="53"/>
  <c r="S22" i="53"/>
  <c r="S20" i="53"/>
  <c r="S19" i="53"/>
  <c r="S18" i="53"/>
  <c r="S15" i="53"/>
  <c r="S14" i="53"/>
  <c r="S12" i="53"/>
  <c r="S11" i="53"/>
  <c r="S10" i="53"/>
  <c r="S9" i="53"/>
  <c r="S8" i="53"/>
  <c r="S7" i="53"/>
  <c r="S25" i="53" s="1"/>
  <c r="G37" i="41"/>
  <c r="H37" i="41"/>
  <c r="I37" i="41"/>
  <c r="D11" i="47" l="1"/>
  <c r="L21" i="41"/>
  <c r="F21" i="41" s="1"/>
  <c r="F37" i="41" s="1"/>
  <c r="L9" i="41"/>
  <c r="H20" i="41"/>
  <c r="I20" i="41"/>
  <c r="J20" i="41"/>
  <c r="K20" i="41"/>
  <c r="G20" i="41"/>
  <c r="G38" i="41" s="1"/>
  <c r="L20" i="41" l="1"/>
  <c r="F9" i="41"/>
  <c r="F20" i="41" s="1"/>
  <c r="F38" i="41" s="1"/>
  <c r="N19" i="47"/>
  <c r="O18" i="47"/>
  <c r="O19" i="47"/>
  <c r="J37" i="41"/>
  <c r="O21" i="47" s="1"/>
  <c r="K37" i="41"/>
  <c r="O22" i="47" s="1"/>
  <c r="N18" i="47"/>
  <c r="N21" i="47"/>
  <c r="N22" i="47"/>
  <c r="P25" i="47"/>
  <c r="M25" i="47" s="1"/>
  <c r="P24" i="47"/>
  <c r="M24" i="47" s="1"/>
  <c r="P23" i="47"/>
  <c r="M23" i="47" s="1"/>
  <c r="P20" i="47"/>
  <c r="M20" i="47" s="1"/>
  <c r="D38" i="47"/>
  <c r="P19" i="47" l="1"/>
  <c r="M19" i="47" s="1"/>
  <c r="I38" i="41"/>
  <c r="K38" i="41"/>
  <c r="P21" i="47"/>
  <c r="M21" i="47" s="1"/>
  <c r="J38" i="41"/>
  <c r="L37" i="41"/>
  <c r="P22" i="47"/>
  <c r="M22" i="47" s="1"/>
  <c r="H38" i="41"/>
  <c r="P18" i="47"/>
  <c r="M18" i="47" s="1"/>
  <c r="L38" i="41" l="1"/>
  <c r="O32" i="10"/>
  <c r="O33" i="10"/>
  <c r="O34" i="47" l="1"/>
  <c r="L34" i="47"/>
  <c r="J13" i="48"/>
  <c r="K13" i="48"/>
  <c r="J28" i="10" s="1"/>
  <c r="L13" i="48"/>
  <c r="M13" i="48"/>
  <c r="N13" i="48"/>
  <c r="M28" i="10" s="1"/>
  <c r="O13" i="48"/>
  <c r="E13" i="48"/>
  <c r="G13" i="48"/>
  <c r="H13" i="48"/>
  <c r="I13" i="48"/>
  <c r="H28" i="10" s="1"/>
  <c r="K29" i="10"/>
  <c r="L29" i="10"/>
  <c r="M29" i="10"/>
  <c r="N29" i="10"/>
  <c r="I28" i="10"/>
  <c r="K28" i="10"/>
  <c r="L28" i="10"/>
  <c r="N28" i="10"/>
  <c r="D28" i="10"/>
  <c r="G40" i="10" l="1"/>
  <c r="P34" i="47"/>
  <c r="F42" i="31"/>
  <c r="G42" i="31"/>
  <c r="H42" i="31"/>
  <c r="L42" i="31"/>
  <c r="M42" i="31"/>
  <c r="O42" i="31"/>
  <c r="P42" i="31"/>
  <c r="E42" i="31"/>
  <c r="P11" i="52"/>
  <c r="O11" i="52"/>
  <c r="N11" i="52"/>
  <c r="M11" i="52"/>
  <c r="L11" i="52"/>
  <c r="K11" i="52"/>
  <c r="J11" i="52"/>
  <c r="I11" i="52"/>
  <c r="H11" i="52"/>
  <c r="G11" i="52"/>
  <c r="F11" i="52"/>
  <c r="E11" i="52"/>
  <c r="Q10" i="52"/>
  <c r="R10" i="52" s="1"/>
  <c r="Q9" i="52"/>
  <c r="R9" i="52" s="1"/>
  <c r="Q8" i="52"/>
  <c r="R8" i="52" s="1"/>
  <c r="Q7" i="52"/>
  <c r="R7" i="52" s="1"/>
  <c r="Q6" i="52"/>
  <c r="R6" i="52" s="1"/>
  <c r="Q5" i="52"/>
  <c r="H31" i="31"/>
  <c r="N31" i="31"/>
  <c r="O31" i="31"/>
  <c r="P31" i="31"/>
  <c r="G31" i="31"/>
  <c r="E31" i="31"/>
  <c r="H16" i="31"/>
  <c r="N16" i="31"/>
  <c r="O16" i="31"/>
  <c r="P16" i="31"/>
  <c r="P11" i="51"/>
  <c r="O11" i="51"/>
  <c r="N11" i="51"/>
  <c r="M11" i="51"/>
  <c r="M31" i="31" s="1"/>
  <c r="L11" i="51"/>
  <c r="L31" i="31" s="1"/>
  <c r="K11" i="51"/>
  <c r="K31" i="31" s="1"/>
  <c r="J11" i="51"/>
  <c r="I11" i="51"/>
  <c r="H11" i="51"/>
  <c r="G11" i="51"/>
  <c r="F11" i="51"/>
  <c r="E11" i="51"/>
  <c r="Q10" i="51"/>
  <c r="R10" i="51" s="1"/>
  <c r="R9" i="51"/>
  <c r="Q9" i="51"/>
  <c r="Q8" i="51"/>
  <c r="R8" i="51" s="1"/>
  <c r="Q7" i="51"/>
  <c r="R7" i="51" s="1"/>
  <c r="Q6" i="51"/>
  <c r="R6" i="51" s="1"/>
  <c r="Q5" i="51"/>
  <c r="J11" i="50"/>
  <c r="J16" i="31" s="1"/>
  <c r="Q6" i="50"/>
  <c r="R6" i="50" s="1"/>
  <c r="Q7" i="50"/>
  <c r="R7" i="50" s="1"/>
  <c r="Q8" i="50"/>
  <c r="R8" i="50" s="1"/>
  <c r="Q9" i="50"/>
  <c r="R9" i="50" s="1"/>
  <c r="Q10" i="50"/>
  <c r="R10" i="50" s="1"/>
  <c r="Q5" i="50"/>
  <c r="R5" i="50" s="1"/>
  <c r="O11" i="50"/>
  <c r="N11" i="50"/>
  <c r="M11" i="50"/>
  <c r="M16" i="31" s="1"/>
  <c r="L11" i="50"/>
  <c r="L16" i="31" s="1"/>
  <c r="K11" i="50"/>
  <c r="K16" i="31" s="1"/>
  <c r="I11" i="50"/>
  <c r="H11" i="50"/>
  <c r="G11" i="50"/>
  <c r="G16" i="31" s="1"/>
  <c r="F11" i="50"/>
  <c r="F16" i="31" s="1"/>
  <c r="E11" i="50"/>
  <c r="E16" i="31" s="1"/>
  <c r="P11" i="50"/>
  <c r="O11" i="49"/>
  <c r="N11" i="49"/>
  <c r="M11" i="49"/>
  <c r="L11" i="49"/>
  <c r="K11" i="49"/>
  <c r="J29" i="10" s="1"/>
  <c r="J11" i="49"/>
  <c r="I29" i="10" s="1"/>
  <c r="I11" i="49"/>
  <c r="H29" i="10" s="1"/>
  <c r="H11" i="49"/>
  <c r="G29" i="10" s="1"/>
  <c r="G11" i="49"/>
  <c r="F11" i="49"/>
  <c r="E29" i="10" s="1"/>
  <c r="E11" i="49"/>
  <c r="D29" i="10" s="1"/>
  <c r="P10" i="49"/>
  <c r="Q10" i="49" s="1"/>
  <c r="P9" i="49"/>
  <c r="Q9" i="49" s="1"/>
  <c r="P8" i="49"/>
  <c r="Q8" i="49" s="1"/>
  <c r="P7" i="49"/>
  <c r="Q7" i="49" s="1"/>
  <c r="P6" i="49"/>
  <c r="Q6" i="49" s="1"/>
  <c r="P5" i="49"/>
  <c r="Q5" i="49" s="1"/>
  <c r="Q11" i="49" s="1"/>
  <c r="P6" i="48"/>
  <c r="Q6" i="48" s="1"/>
  <c r="P7" i="48"/>
  <c r="Q7" i="48" s="1"/>
  <c r="P8" i="48"/>
  <c r="Q8" i="48" s="1"/>
  <c r="P9" i="48"/>
  <c r="Q9" i="48" s="1"/>
  <c r="P10" i="48"/>
  <c r="Q10" i="48" s="1"/>
  <c r="P11" i="48"/>
  <c r="Q11" i="48" s="1"/>
  <c r="P12" i="48"/>
  <c r="Q12" i="48" s="1"/>
  <c r="P5" i="48"/>
  <c r="Q11" i="51" l="1"/>
  <c r="P13" i="48"/>
  <c r="R5" i="51"/>
  <c r="Q11" i="52"/>
  <c r="R5" i="52"/>
  <c r="Q11" i="50"/>
  <c r="Q5" i="48"/>
  <c r="Q13" i="48" s="1"/>
  <c r="P11" i="49"/>
  <c r="H24" i="47" l="1"/>
  <c r="D24" i="47" s="1"/>
  <c r="O11" i="10"/>
  <c r="F11" i="10" s="1"/>
  <c r="K40" i="10"/>
  <c r="F21" i="47" s="1"/>
  <c r="H21" i="47" s="1"/>
  <c r="J43" i="31"/>
  <c r="G17" i="47" s="1"/>
  <c r="K43" i="31"/>
  <c r="G19" i="47" s="1"/>
  <c r="L43" i="31"/>
  <c r="G18" i="47" s="1"/>
  <c r="M43" i="31"/>
  <c r="G20" i="47" s="1"/>
  <c r="N43" i="31"/>
  <c r="G25" i="47" s="1"/>
  <c r="O43" i="31"/>
  <c r="G22" i="47" s="1"/>
  <c r="P43" i="31"/>
  <c r="G23" i="47" s="1"/>
  <c r="Q11" i="31"/>
  <c r="Q12" i="31"/>
  <c r="R12" i="31" s="1"/>
  <c r="Q13" i="31"/>
  <c r="R13" i="31" s="1"/>
  <c r="Q14" i="31"/>
  <c r="Q15" i="31"/>
  <c r="R15" i="31" s="1"/>
  <c r="Q16" i="31"/>
  <c r="Q17" i="31"/>
  <c r="Q18" i="31"/>
  <c r="Q19" i="31"/>
  <c r="Q20" i="31"/>
  <c r="Q21" i="31"/>
  <c r="Q22" i="31"/>
  <c r="Q23" i="31"/>
  <c r="Q24" i="31"/>
  <c r="Q25" i="31"/>
  <c r="Q26" i="31"/>
  <c r="Q27" i="31"/>
  <c r="Q28" i="31"/>
  <c r="Q29" i="31"/>
  <c r="Q30" i="31"/>
  <c r="Q31" i="31"/>
  <c r="Q32" i="31"/>
  <c r="Q33" i="31"/>
  <c r="Q34" i="31"/>
  <c r="Q35" i="31"/>
  <c r="Q36" i="31"/>
  <c r="Q37" i="31"/>
  <c r="Q38" i="31"/>
  <c r="Q39" i="31"/>
  <c r="Q40" i="31"/>
  <c r="Q41" i="31"/>
  <c r="Q42" i="31"/>
  <c r="Q10" i="31"/>
  <c r="R10" i="31" s="1"/>
  <c r="E40" i="10"/>
  <c r="F17" i="47"/>
  <c r="H40" i="10"/>
  <c r="F19" i="47" s="1"/>
  <c r="I40" i="10"/>
  <c r="F18" i="47" s="1"/>
  <c r="J40" i="10"/>
  <c r="F20" i="47" s="1"/>
  <c r="L40" i="10"/>
  <c r="F25" i="47" s="1"/>
  <c r="M40" i="10"/>
  <c r="F22" i="47" s="1"/>
  <c r="N40" i="10"/>
  <c r="F23" i="47" s="1"/>
  <c r="D40" i="10"/>
  <c r="O12" i="10"/>
  <c r="O13" i="10"/>
  <c r="F13" i="10" s="1"/>
  <c r="O14" i="10"/>
  <c r="F14" i="10" s="1"/>
  <c r="O15" i="10"/>
  <c r="O16" i="10"/>
  <c r="O17" i="10"/>
  <c r="F17" i="10" s="1"/>
  <c r="O18" i="10"/>
  <c r="F18" i="10" s="1"/>
  <c r="O19" i="10"/>
  <c r="F19" i="10" s="1"/>
  <c r="O20" i="10"/>
  <c r="F20" i="10" s="1"/>
  <c r="O21" i="10"/>
  <c r="F21" i="10" s="1"/>
  <c r="O22" i="10"/>
  <c r="F22" i="10" s="1"/>
  <c r="O23" i="10"/>
  <c r="N37" i="47" s="1"/>
  <c r="O24" i="10"/>
  <c r="F24" i="10" s="1"/>
  <c r="O25" i="10"/>
  <c r="F25" i="10" s="1"/>
  <c r="O26" i="10"/>
  <c r="F26" i="10" s="1"/>
  <c r="O27" i="10"/>
  <c r="F27" i="10" s="1"/>
  <c r="O28" i="10"/>
  <c r="O29" i="10"/>
  <c r="O30" i="10"/>
  <c r="O31" i="10"/>
  <c r="O34" i="10"/>
  <c r="O35" i="10"/>
  <c r="O36" i="10"/>
  <c r="O37" i="10"/>
  <c r="O38" i="10"/>
  <c r="O39" i="10"/>
  <c r="M16" i="45"/>
  <c r="G16" i="45" s="1"/>
  <c r="M17" i="45"/>
  <c r="G17" i="45" s="1"/>
  <c r="M18" i="45"/>
  <c r="G18" i="45" s="1"/>
  <c r="M19" i="45"/>
  <c r="G19" i="45" s="1"/>
  <c r="M20" i="45"/>
  <c r="G20" i="45" s="1"/>
  <c r="M21" i="45"/>
  <c r="G21" i="45" s="1"/>
  <c r="M15" i="45"/>
  <c r="G15" i="45" s="1"/>
  <c r="M11" i="45"/>
  <c r="G11" i="45" s="1"/>
  <c r="M12" i="45"/>
  <c r="G12" i="45" s="1"/>
  <c r="M13" i="45"/>
  <c r="G13" i="45" s="1"/>
  <c r="M10" i="45"/>
  <c r="G10" i="45" s="1"/>
  <c r="L22" i="45"/>
  <c r="L14" i="45"/>
  <c r="F22" i="45"/>
  <c r="H22" i="45"/>
  <c r="I22" i="45"/>
  <c r="J22" i="45"/>
  <c r="K22" i="45"/>
  <c r="F14" i="45"/>
  <c r="H14" i="45"/>
  <c r="I14" i="45"/>
  <c r="J14" i="45"/>
  <c r="K14" i="45"/>
  <c r="P11" i="47"/>
  <c r="J11" i="47"/>
  <c r="R14" i="31" l="1"/>
  <c r="I14" i="31"/>
  <c r="N38" i="47"/>
  <c r="F28" i="10"/>
  <c r="F40" i="10" s="1"/>
  <c r="G22" i="45"/>
  <c r="M14" i="45"/>
  <c r="G14" i="45" s="1"/>
  <c r="R40" i="31"/>
  <c r="I40" i="31"/>
  <c r="R24" i="31"/>
  <c r="I24" i="31"/>
  <c r="R31" i="31"/>
  <c r="I31" i="31"/>
  <c r="R23" i="31"/>
  <c r="I23" i="31"/>
  <c r="R30" i="31"/>
  <c r="I30" i="31"/>
  <c r="R37" i="31"/>
  <c r="I37" i="31"/>
  <c r="R29" i="31"/>
  <c r="I29" i="31"/>
  <c r="R27" i="31"/>
  <c r="I27" i="31"/>
  <c r="R42" i="31"/>
  <c r="I42" i="31"/>
  <c r="R26" i="31"/>
  <c r="I26" i="31"/>
  <c r="R28" i="31"/>
  <c r="I28" i="31"/>
  <c r="R41" i="31"/>
  <c r="I41" i="31"/>
  <c r="R39" i="31"/>
  <c r="I39" i="31"/>
  <c r="R38" i="31"/>
  <c r="I38" i="31"/>
  <c r="R36" i="31"/>
  <c r="I36" i="31"/>
  <c r="R35" i="31"/>
  <c r="I35" i="31"/>
  <c r="R34" i="31"/>
  <c r="I34" i="31"/>
  <c r="R33" i="31"/>
  <c r="I33" i="31"/>
  <c r="R32" i="31"/>
  <c r="I32" i="31"/>
  <c r="R25" i="31"/>
  <c r="I25" i="31"/>
  <c r="R22" i="31"/>
  <c r="I22" i="31"/>
  <c r="R21" i="31"/>
  <c r="I21" i="31"/>
  <c r="R20" i="31"/>
  <c r="I20" i="31"/>
  <c r="R19" i="31"/>
  <c r="I19" i="31"/>
  <c r="R18" i="31"/>
  <c r="I18" i="31"/>
  <c r="R17" i="31"/>
  <c r="I17" i="31"/>
  <c r="R11" i="31"/>
  <c r="I11" i="31"/>
  <c r="L23" i="45"/>
  <c r="E23" i="47" s="1"/>
  <c r="H23" i="47" s="1"/>
  <c r="I10" i="47" s="1"/>
  <c r="I12" i="47" s="1"/>
  <c r="Q43" i="31"/>
  <c r="G26" i="47"/>
  <c r="M10" i="47" s="1"/>
  <c r="M12" i="47" s="1"/>
  <c r="R16" i="31"/>
  <c r="H22" i="47"/>
  <c r="H25" i="47"/>
  <c r="F10" i="47" s="1"/>
  <c r="D21" i="47"/>
  <c r="E10" i="47"/>
  <c r="E12" i="47" s="1"/>
  <c r="O40" i="10"/>
  <c r="F26" i="47"/>
  <c r="L10" i="47" s="1"/>
  <c r="I23" i="45"/>
  <c r="E19" i="47" s="1"/>
  <c r="H19" i="47" s="1"/>
  <c r="H23" i="45"/>
  <c r="E17" i="47" s="1"/>
  <c r="K23" i="45"/>
  <c r="E20" i="47" s="1"/>
  <c r="H20" i="47" s="1"/>
  <c r="D20" i="47" s="1"/>
  <c r="J23" i="45"/>
  <c r="E18" i="47" s="1"/>
  <c r="H18" i="47" s="1"/>
  <c r="D18" i="47" s="1"/>
  <c r="G23" i="45" l="1"/>
  <c r="I43" i="31"/>
  <c r="D22" i="47"/>
  <c r="G10" i="47"/>
  <c r="G12" i="47" s="1"/>
  <c r="D25" i="47"/>
  <c r="F12" i="47"/>
  <c r="D19" i="47"/>
  <c r="D10" i="47"/>
  <c r="E26" i="47"/>
  <c r="K10" i="47" s="1"/>
  <c r="K12" i="47" s="1"/>
  <c r="H17" i="47"/>
  <c r="H26" i="47" s="1"/>
  <c r="D23" i="47"/>
  <c r="L12" i="47"/>
  <c r="N17" i="47"/>
  <c r="O17" i="47" l="1"/>
  <c r="O26" i="47" s="1"/>
  <c r="O10" i="47" s="1"/>
  <c r="O12" i="47" s="1"/>
  <c r="N26" i="47"/>
  <c r="N10" i="47" s="1"/>
  <c r="C10" i="47"/>
  <c r="D17" i="47"/>
  <c r="D26" i="47" s="1"/>
  <c r="P17" i="47" l="1"/>
  <c r="M17" i="47" s="1"/>
  <c r="M26" i="47" s="1"/>
  <c r="N12" i="47"/>
  <c r="P10" i="47"/>
  <c r="P12" i="47" s="1"/>
  <c r="D12" i="47"/>
  <c r="C12" i="47"/>
  <c r="H26" i="35"/>
  <c r="I26" i="35"/>
  <c r="J26" i="35"/>
  <c r="K26" i="35"/>
  <c r="L26" i="35"/>
  <c r="M26" i="35"/>
  <c r="O26" i="35"/>
  <c r="G26" i="35"/>
  <c r="Q25" i="35"/>
  <c r="Q24" i="35"/>
  <c r="H20" i="35"/>
  <c r="I20" i="35"/>
  <c r="J20" i="35"/>
  <c r="K20" i="35"/>
  <c r="L20" i="35"/>
  <c r="M20" i="35"/>
  <c r="O20" i="35"/>
  <c r="G20" i="35"/>
  <c r="Q21" i="35"/>
  <c r="Q18" i="35"/>
  <c r="Q26" i="35" l="1"/>
  <c r="H10" i="47"/>
  <c r="H12" i="47" s="1"/>
  <c r="P26" i="47"/>
  <c r="N26" i="35"/>
  <c r="N20" i="35"/>
  <c r="Q19" i="35"/>
  <c r="Q20" i="35" s="1"/>
  <c r="J10" i="47" l="1"/>
  <c r="J12" i="47" s="1"/>
  <c r="H15" i="35"/>
  <c r="I15" i="35"/>
  <c r="J15" i="35"/>
  <c r="K15" i="35"/>
  <c r="L15" i="35"/>
  <c r="M15" i="35"/>
  <c r="O15" i="35"/>
  <c r="G15" i="35"/>
  <c r="N15" i="35" l="1"/>
  <c r="Q15" i="35" l="1"/>
  <c r="M22" i="45"/>
  <c r="M23" i="45" s="1"/>
</calcChain>
</file>

<file path=xl/sharedStrings.xml><?xml version="1.0" encoding="utf-8"?>
<sst xmlns="http://schemas.openxmlformats.org/spreadsheetml/2006/main" count="720" uniqueCount="381">
  <si>
    <t>« ارقام به ميليون ريال »</t>
  </si>
  <si>
    <t xml:space="preserve">جمع </t>
  </si>
  <si>
    <t>جمع</t>
  </si>
  <si>
    <t xml:space="preserve">جمع كل </t>
  </si>
  <si>
    <t>جمع كل</t>
  </si>
  <si>
    <t>شرح</t>
  </si>
  <si>
    <t>رسمي</t>
  </si>
  <si>
    <t xml:space="preserve">تعداد كاركنان </t>
  </si>
  <si>
    <t xml:space="preserve">واگذاري امور تغذيه </t>
  </si>
  <si>
    <t xml:space="preserve">واگذاري نگهداري تاسيسات , اسانسور </t>
  </si>
  <si>
    <t>ضريب k</t>
  </si>
  <si>
    <t xml:space="preserve">پرداخت عيدي كاركنان قراردادي </t>
  </si>
  <si>
    <t>عمومي</t>
  </si>
  <si>
    <t>بهبود استاندارد تجهيزات بيمارستاني</t>
  </si>
  <si>
    <t>پرداخت عوارض شهرداري ، بيمه خودروها و ساختمانها ، ماليات بر ارزش افزوده و ...</t>
  </si>
  <si>
    <t>هزينه هاي قضائي،‌ ثبتي و حقوقي، هزينه هاي بانكي، حق عضويت ، ساير ، اجراي برنامه هاي آموزشي، مذهبي و فرهنگي ، ساير اشخاص حقيقي</t>
  </si>
  <si>
    <t>خريد مواد شوينده</t>
  </si>
  <si>
    <t>پرداخت عيدي كاركنان رسمي، رسمي بيمه اي و پيماني غير هيئت علمي</t>
  </si>
  <si>
    <t xml:space="preserve">پرداخت عيدي  كاركنان طرحي ، خريد خدمت و ضريب كا  </t>
  </si>
  <si>
    <t xml:space="preserve">هدف كمي </t>
  </si>
  <si>
    <t xml:space="preserve">شاخص </t>
  </si>
  <si>
    <t xml:space="preserve">مقدار </t>
  </si>
  <si>
    <t xml:space="preserve">هزينه واحد </t>
  </si>
  <si>
    <t xml:space="preserve">نيمراه </t>
  </si>
  <si>
    <t xml:space="preserve">تعداد پرس </t>
  </si>
  <si>
    <t>نفر</t>
  </si>
  <si>
    <t xml:space="preserve">تعداد واحد واگذار شده </t>
  </si>
  <si>
    <t>ليتر / متر مكعب</t>
  </si>
  <si>
    <t xml:space="preserve">تعداد خطوط/ </t>
  </si>
  <si>
    <t xml:space="preserve">مترمربع/ دستگاه </t>
  </si>
  <si>
    <t>تعداد/ پروژه/ و....</t>
  </si>
  <si>
    <t>تعداد ساختمان / تعداد اتومبيل / و.....</t>
  </si>
  <si>
    <t xml:space="preserve">تعداد ساختمان </t>
  </si>
  <si>
    <t xml:space="preserve">بار / دفعه </t>
  </si>
  <si>
    <t>متر مربع</t>
  </si>
  <si>
    <t>بيمار</t>
  </si>
  <si>
    <t>پرس</t>
  </si>
  <si>
    <t xml:space="preserve">متر مربع </t>
  </si>
  <si>
    <t xml:space="preserve">تخت روز </t>
  </si>
  <si>
    <t xml:space="preserve">تخت روز / قلم دارو  </t>
  </si>
  <si>
    <t xml:space="preserve">مديريت برنامه ريزي منابع مالي، بودجه و پایش عملکرد </t>
  </si>
  <si>
    <t>تعداد دستگاه</t>
  </si>
  <si>
    <t>طرحی</t>
  </si>
  <si>
    <t>شرکتی</t>
  </si>
  <si>
    <t>اجرت و حق الزحمه های پرداختی</t>
  </si>
  <si>
    <t>متراژ / تعداد</t>
  </si>
  <si>
    <t>معاونت توسعه مدیریت و برنامه ریزی منابع</t>
  </si>
  <si>
    <t>مديريت برنامه ريزي منابع مالي، بودجه و پایش عملکرد</t>
  </si>
  <si>
    <t xml:space="preserve">پيماني </t>
  </si>
  <si>
    <t>قرارداد كارمعين
حرفه اي</t>
  </si>
  <si>
    <t>قرارداد كارمعين
غير حرفه اي</t>
  </si>
  <si>
    <t>ردیف</t>
  </si>
  <si>
    <t>کارکنان هيئت علمي</t>
  </si>
  <si>
    <t>کارکنان غیر هيئت علمي</t>
  </si>
  <si>
    <t>قانون کار</t>
  </si>
  <si>
    <t>جمع کل کارکنان</t>
  </si>
  <si>
    <t>اولویت</t>
  </si>
  <si>
    <t>تعمیرات اساسی بیمارستانها</t>
  </si>
  <si>
    <t>تفاهم نامه عملياتي سال 1404</t>
  </si>
  <si>
    <t xml:space="preserve">ارقام به میلیون ریال </t>
  </si>
  <si>
    <t>عمومی</t>
  </si>
  <si>
    <t>عملکرد سال 1403</t>
  </si>
  <si>
    <t xml:space="preserve">هیئت علمی </t>
  </si>
  <si>
    <t xml:space="preserve">غیر هیئت علمی </t>
  </si>
  <si>
    <t xml:space="preserve">فرم شماره 1: حقوق و مزایای مستمر </t>
  </si>
  <si>
    <t xml:space="preserve">نام دانشگاه : </t>
  </si>
  <si>
    <t xml:space="preserve">نام واحد : </t>
  </si>
  <si>
    <t xml:space="preserve">جمع کل حقوق و مزایای مستمر کارکنان هیئت علمی و غیر هیئت علمی </t>
  </si>
  <si>
    <t xml:space="preserve">ردیف </t>
  </si>
  <si>
    <t xml:space="preserve">فرم شماره 2: سایر هزینه های پرسنلی </t>
  </si>
  <si>
    <t xml:space="preserve">فرم شماره5 : اطلاعات نیروی انسانی </t>
  </si>
  <si>
    <t>تفاهم نامه عملياتي  سال 1404</t>
  </si>
  <si>
    <t>عنوان دستگاه : دانشگاه علوم پزشكي وخدمات بهداشتي درماني ...</t>
  </si>
  <si>
    <t xml:space="preserve">خروجی </t>
  </si>
  <si>
    <t xml:space="preserve">ورودی </t>
  </si>
  <si>
    <t xml:space="preserve">کارکنان غیر هیئت علمی </t>
  </si>
  <si>
    <t xml:space="preserve"> تفاوت کارکنان ورودی به جایگزینی خروجی </t>
  </si>
  <si>
    <t xml:space="preserve">کمک هزینه تحصیلی دانشجویان اینترن و رزیدنت </t>
  </si>
  <si>
    <t xml:space="preserve">نام و نام خانوادگی </t>
  </si>
  <si>
    <t xml:space="preserve">مدیر امور مالی دانشگاه </t>
  </si>
  <si>
    <t xml:space="preserve">معاون توسعه مدیریت و منابع دانشگاه </t>
  </si>
  <si>
    <t xml:space="preserve">مدیر برنامه ریزی منابع مالی ، بودجه وپایش عملکرد </t>
  </si>
  <si>
    <t>نام و نام خانوادگی</t>
  </si>
  <si>
    <t>تعداد کارکنان  غیر هیئت علمی جدید الاستخدام بر اساس مجوز  سازمان امور اداری و استخدامی کشور / وزارت بهداشت درمان و آموزش پزشکی</t>
  </si>
  <si>
    <t>سایر هزینه های پرسنلی</t>
  </si>
  <si>
    <t xml:space="preserve">رئیس بیمارستان </t>
  </si>
  <si>
    <t>فرم شماره 3: سایر هزینه ها</t>
  </si>
  <si>
    <t xml:space="preserve">هزينه هاي تلفن، ارتباطات و اينترنت </t>
  </si>
  <si>
    <t xml:space="preserve"> هزينه هاي حمل و نقل </t>
  </si>
  <si>
    <t xml:space="preserve"> هزينه مأموريت و نقل و انتقال كاركنان</t>
  </si>
  <si>
    <t xml:space="preserve"> هزينه هاي نگهداري و تعمير دارائي هاي ثابت و وسايل اداري</t>
  </si>
  <si>
    <t xml:space="preserve">جمع کل </t>
  </si>
  <si>
    <t>تعداد تخت فعال</t>
  </si>
  <si>
    <t xml:space="preserve"> حق الزحمه مقیمی پزشکان متخصص </t>
  </si>
  <si>
    <t xml:space="preserve">ماندگاری پزشکان در مناطق محروم  </t>
  </si>
  <si>
    <t xml:space="preserve"> ملزومات مصرفي اداري</t>
  </si>
  <si>
    <t xml:space="preserve">لباس ، پوشاك ، پارچه و ملحفه </t>
  </si>
  <si>
    <t xml:space="preserve"> مواد غذائي </t>
  </si>
  <si>
    <t xml:space="preserve"> ملزومات تاسيساتي و ساختماني </t>
  </si>
  <si>
    <t xml:space="preserve"> مواد مصرفي پزشكي و آزمايشگاهي </t>
  </si>
  <si>
    <t xml:space="preserve">دارو </t>
  </si>
  <si>
    <t xml:space="preserve">مواد مصرفی  اداری ،پزشکی و آزمایشگاهی </t>
  </si>
  <si>
    <t xml:space="preserve">قراردادهای حجمی </t>
  </si>
  <si>
    <t xml:space="preserve"> اجاره ساختمان </t>
  </si>
  <si>
    <t xml:space="preserve">اجاره خودرو </t>
  </si>
  <si>
    <t xml:space="preserve"> کمک هزینه  آموزش ضمن خدمت </t>
  </si>
  <si>
    <t xml:space="preserve">کمکهای رفاهی کارکنان </t>
  </si>
  <si>
    <t>حق التدریس</t>
  </si>
  <si>
    <t xml:space="preserve"> كارانه پزشكان </t>
  </si>
  <si>
    <t>كارانه كاركنان</t>
  </si>
  <si>
    <t>كمك به حساب پس انداز كار كنان</t>
  </si>
  <si>
    <t xml:space="preserve"> كمك هزينه مسكن </t>
  </si>
  <si>
    <t xml:space="preserve"> كمك هزينه غذا </t>
  </si>
  <si>
    <t xml:space="preserve"> جيره غير نقدي </t>
  </si>
  <si>
    <t>کمک هزینه ایاب و ذهاب</t>
  </si>
  <si>
    <t xml:space="preserve"> کمک هزينه ورزشي كاركنان
</t>
  </si>
  <si>
    <t xml:space="preserve">کمک هزینه مهد کودک </t>
  </si>
  <si>
    <t xml:space="preserve">کمک هزینه ازدواج و فوت </t>
  </si>
  <si>
    <t xml:space="preserve"> کمک هزینه بیمه عمر ، بیمه مکمل و هزینه درمان جانبازان </t>
  </si>
  <si>
    <t>سایر</t>
  </si>
  <si>
    <t xml:space="preserve">منابع </t>
  </si>
  <si>
    <t xml:space="preserve">هزینه های عملیاتی </t>
  </si>
  <si>
    <t>واگذاری مدیریت تعمیرات و قطعات رایانه و شبکه ها</t>
  </si>
  <si>
    <t xml:space="preserve">فعالیت </t>
  </si>
  <si>
    <t xml:space="preserve">طرح </t>
  </si>
  <si>
    <t xml:space="preserve">فرم شماره 4- تملک دارائی های سرمایه ای </t>
  </si>
  <si>
    <t>اضافه کار</t>
  </si>
  <si>
    <t xml:space="preserve">کارانه </t>
  </si>
  <si>
    <t>انرژی</t>
  </si>
  <si>
    <t>متر مکعب</t>
  </si>
  <si>
    <t>لیتر</t>
  </si>
  <si>
    <t xml:space="preserve">هزینه آب </t>
  </si>
  <si>
    <t>هزینه برق</t>
  </si>
  <si>
    <t>هزینه گاز</t>
  </si>
  <si>
    <t>هزینه سوخت ( بنزین - نفت - گازوئیل )</t>
  </si>
  <si>
    <t>تعداد خودرو</t>
  </si>
  <si>
    <t xml:space="preserve">تعداد تخت موزون </t>
  </si>
  <si>
    <t xml:space="preserve">مصارف </t>
  </si>
  <si>
    <t xml:space="preserve">سال </t>
  </si>
  <si>
    <t>عملکرد 1403</t>
  </si>
  <si>
    <t>تفاهم نامه 1404</t>
  </si>
  <si>
    <t>سرانه درآمد به تخت موزون ( میلیون ریال )</t>
  </si>
  <si>
    <t xml:space="preserve">جمع منابع </t>
  </si>
  <si>
    <t>سرانه سایر هزینه ها به تخت موزون ( میلیون ریال )</t>
  </si>
  <si>
    <t xml:space="preserve">منابع عملکردی  واحد </t>
  </si>
  <si>
    <t>پرداخت حقوق و مزاياي كاركنان رسمي، رسمي بيمه اي و پيماني غير هيئت علمي ( با 2%  بیمه خدمات درمانی سهم کارفرما برای کارکنان رسمی و بیمه تامین اجتماعی کارکنان پیمانی )</t>
  </si>
  <si>
    <t>پرداخت حقوق و مزاياي كاركنان طرحي ، خريد خدمت و ضريب كا ( با بیمه تامین اجتماعی )</t>
  </si>
  <si>
    <t>جمع تعمیرات اساسی</t>
  </si>
  <si>
    <t xml:space="preserve">جمع بهبود استاندارد تجهیزات </t>
  </si>
  <si>
    <t xml:space="preserve">بخش ب -پیش بینی تعداد نيروي انساني ورودي و خروجي غیر هیئت علمی  در سال 1404 </t>
  </si>
  <si>
    <t>بخش ج -پیش بینی  تعداد نيروي انساني به تفكيك نوع استخدام در  انتهای  سال 1404</t>
  </si>
  <si>
    <t>سرانه هزینه نیروی انسانی درمانی  به تخت موزون ( میلیون ریال )</t>
  </si>
  <si>
    <t>سرانه هزینه نیروی انسانی (درمانی وغیر درمانی ) به تخت موزون ( میلیون ریال )</t>
  </si>
  <si>
    <t xml:space="preserve">درصد کسورات بیمه  تامین اجتماعی </t>
  </si>
  <si>
    <t xml:space="preserve">درصد کسورات بیمه  سلامت </t>
  </si>
  <si>
    <t xml:space="preserve">بخش الف - تعداد نيروي انساني به تفكيك نوع استخدام  در ابتداي سال 1404 </t>
  </si>
  <si>
    <t xml:space="preserve">                                  xx </t>
  </si>
  <si>
    <t>مازاد اضافه کار پرستاران</t>
  </si>
  <si>
    <t>اضافه کار
(رسمي،  پيماني، طرحي ، پیام آور و قراردادي)</t>
  </si>
  <si>
    <t>کارانه تعرفه پرستاری</t>
  </si>
  <si>
    <t>سایر منابع به شرط وصول</t>
  </si>
  <si>
    <t xml:space="preserve">اجرت و حق الزحمه های پرداختی </t>
  </si>
  <si>
    <t xml:space="preserve"> واگذاري  اموراياب و ذهاب  کارکنان</t>
  </si>
  <si>
    <t>واگذاری خدمات نظافت</t>
  </si>
  <si>
    <t>مترمربع</t>
  </si>
  <si>
    <t>واگذاری خودرو سواری</t>
  </si>
  <si>
    <t>قرارداد با پزشکان</t>
  </si>
  <si>
    <t xml:space="preserve">خرید خدمات شرکتی  پرستاری </t>
  </si>
  <si>
    <t xml:space="preserve">خرید خدمات شرکتی اداری و  پشتیبانی  </t>
  </si>
  <si>
    <t xml:space="preserve">حق ماموریت کارکنان </t>
  </si>
  <si>
    <t xml:space="preserve">قرارداد  تبصره 4
</t>
  </si>
  <si>
    <t xml:space="preserve">قرارداد تبصره3
</t>
  </si>
  <si>
    <t>ضریب اشغال تخت</t>
  </si>
  <si>
    <t xml:space="preserve">درصد کسورات سایر بیمه ها </t>
  </si>
  <si>
    <t>سرانه کارانه پزشکان به درآمد اختصاصی</t>
  </si>
  <si>
    <t xml:space="preserve">سرانه کارانه پرستاران به تعرفه پرستاری </t>
  </si>
  <si>
    <t>سرانه هزینه نیروی انسانی غیر  درمانی  به تخت موزون ( میلیون ریال )</t>
  </si>
  <si>
    <t xml:space="preserve">سرانه نیروی انسانی پرستاری به تخت موزون </t>
  </si>
  <si>
    <t>درصد نیروی شرکتی از کل نیروها</t>
  </si>
  <si>
    <t xml:space="preserve">تعداد بیمار بستری </t>
  </si>
  <si>
    <t>تعداد بیمار سرپایی</t>
  </si>
  <si>
    <t xml:space="preserve">عنوان برنامه </t>
  </si>
  <si>
    <t xml:space="preserve">سایر منابع به شرط وصول </t>
  </si>
  <si>
    <t>درآمد اختصاصی</t>
  </si>
  <si>
    <t>روکش  : مجموع منابع و مصارف</t>
  </si>
  <si>
    <t xml:space="preserve"> عمومي</t>
  </si>
  <si>
    <t xml:space="preserve">جمع حقوق و مزایای کارکنان  غیر هیئت علمی </t>
  </si>
  <si>
    <t>ردیف های متمرکز</t>
  </si>
  <si>
    <t xml:space="preserve">اطلاعات آماری </t>
  </si>
  <si>
    <t>پیش بینی  1404</t>
  </si>
  <si>
    <t>تراز ابتدای سال 1404</t>
  </si>
  <si>
    <t xml:space="preserve">تعهدات منتقله از سال قبل </t>
  </si>
  <si>
    <t xml:space="preserve">مانده نقد ومطالبات منتقلله از سال قبل </t>
  </si>
  <si>
    <t>سرانه هزینه حقوق و مزایای مستمر به کل کارکنان ( میلیون ریال )</t>
  </si>
  <si>
    <t>سرانه  سایر هزینه های پرسنلی  به کل کارکنان ( میلیون ریال )</t>
  </si>
  <si>
    <t>هدفمندی</t>
  </si>
  <si>
    <t xml:space="preserve">پرداخت حقوق و مزایای کارکنان شرکتی </t>
  </si>
  <si>
    <t xml:space="preserve">هدفمندی </t>
  </si>
  <si>
    <t xml:space="preserve">درآمد تعهدی( کار کرد)  </t>
  </si>
  <si>
    <t>سایر منابع ( ردیف / هدفمندی</t>
  </si>
  <si>
    <t xml:space="preserve">   هيئت علمي تمام وقت جغرافیائی</t>
  </si>
  <si>
    <t xml:space="preserve"> كاركنان غير هيئت علمي
</t>
  </si>
  <si>
    <t xml:space="preserve"> محروميت از مطب / تمام وقتی </t>
  </si>
  <si>
    <t xml:space="preserve">شاخصهای مرتبط با درآمدو هزینه  </t>
  </si>
  <si>
    <t xml:space="preserve">فرم شماره 6- اطلاعات آماری و شاخصها </t>
  </si>
  <si>
    <t>مصارف</t>
  </si>
  <si>
    <t xml:space="preserve">کل مورد نیاز </t>
  </si>
  <si>
    <t>اختصاصی</t>
  </si>
  <si>
    <t xml:space="preserve">عمومی </t>
  </si>
  <si>
    <t xml:space="preserve">عنوان </t>
  </si>
  <si>
    <t>درصد رشد هزینه های سال 1404 نسبت به عملکرد سال 1403</t>
  </si>
  <si>
    <t>درصد رشد  هزینه های سال 1404 نسبت به عملکرد سال 1403</t>
  </si>
  <si>
    <t xml:space="preserve">محل تامین اعتبار </t>
  </si>
  <si>
    <t>محل تامین اعتبار</t>
  </si>
  <si>
    <t xml:space="preserve">جمع حقوق ومزایای   کارکنان هیئت علمی </t>
  </si>
  <si>
    <t>جمع کل تعمیرات اساسی و بهبود استاندارد تجهیزات</t>
  </si>
  <si>
    <t xml:space="preserve">معاون توسعه مدیریت و منابع </t>
  </si>
  <si>
    <t xml:space="preserve">دانشگاه علوم پزشکی و خدمات بهداشتی درمانی ایران </t>
  </si>
  <si>
    <t>جدول کل منابع و مصارف (بخش الف ، ب و ج)</t>
  </si>
  <si>
    <t xml:space="preserve">شرح </t>
  </si>
  <si>
    <t>منابع</t>
  </si>
  <si>
    <t xml:space="preserve">درآمد اختصاصی تعهدی </t>
  </si>
  <si>
    <t>درآمدمتمرکز ستاد</t>
  </si>
  <si>
    <t>ردیف های متمرکز / طرح تحول</t>
  </si>
  <si>
    <t>تملک عمومی</t>
  </si>
  <si>
    <t>حقوق و مزایای مستمر</t>
  </si>
  <si>
    <t xml:space="preserve">هزینه های غیر پرسنلی </t>
  </si>
  <si>
    <t xml:space="preserve">هزینه تعمیرات </t>
  </si>
  <si>
    <t>هزینه تجهیزات</t>
  </si>
  <si>
    <t>تفاهم نامه جاری</t>
  </si>
  <si>
    <t>برنامه های عملیاتی</t>
  </si>
  <si>
    <t xml:space="preserve">بخش الف - منابع و مصارف هزینه ای به تفکیک برنامه </t>
  </si>
  <si>
    <t>بخش ب - تملک دارائیهای سرمایه ای</t>
  </si>
  <si>
    <t xml:space="preserve">عنوان منبع </t>
  </si>
  <si>
    <t xml:space="preserve">مبلغ </t>
  </si>
  <si>
    <t>تعمیرات اساسی</t>
  </si>
  <si>
    <t>بهبود استاندارد- تجهیزات</t>
  </si>
  <si>
    <t>تملک  عمومی</t>
  </si>
  <si>
    <t>درآمد متمرکز ستاد</t>
  </si>
  <si>
    <t>ردیف متمرکز</t>
  </si>
  <si>
    <t>اعتبارات استانی</t>
  </si>
  <si>
    <t>سایر منابع</t>
  </si>
  <si>
    <t xml:space="preserve">سایر منابع </t>
  </si>
  <si>
    <t>...</t>
  </si>
  <si>
    <t xml:space="preserve">خیرین </t>
  </si>
  <si>
    <t xml:space="preserve">ردیف متمرکز </t>
  </si>
  <si>
    <t>بخش ج  - برنامه عملیاتی</t>
  </si>
  <si>
    <t xml:space="preserve">تفاوت </t>
  </si>
  <si>
    <t>مانده وجوه نقد</t>
  </si>
  <si>
    <t xml:space="preserve">مطالبات </t>
  </si>
  <si>
    <t xml:space="preserve">تعهدات پرداخت نشده </t>
  </si>
  <si>
    <t>بدهی به ستاد</t>
  </si>
  <si>
    <t>برنامه خدمات درمانی بستری</t>
  </si>
  <si>
    <t>برنامه خدمات درمانی سرپایی</t>
  </si>
  <si>
    <t xml:space="preserve">درآمد اختصاصی متمرکز ستاد </t>
  </si>
  <si>
    <t>جمع کل (میلیون ریال )</t>
  </si>
  <si>
    <t xml:space="preserve"> پاداش روز كارمند ، پرستار و پزشك،  روز زن و مرد، جوايز دانش آموزان ممتاز،    و ...)(پیوست 1)</t>
  </si>
  <si>
    <t>سایر کمکهای رفاهی کارکنان(پیوست 2)</t>
  </si>
  <si>
    <t>واگذاري ساير امور بصورت قراردادي حجمي (پیوست 3)</t>
  </si>
  <si>
    <t>برون سپاري خدمات(پیوست 4)</t>
  </si>
  <si>
    <t>سایر هزینه ها(پیوست 5)</t>
  </si>
  <si>
    <t xml:space="preserve">نام دانشگاه : علوم پزشکی و خدمات بهداشتی درمانی ایران </t>
  </si>
  <si>
    <t xml:space="preserve">نام دانشگاه : علوم پزشکی و خدمات بهداشتی درمانی ایران  </t>
  </si>
  <si>
    <t>نام دانشگاه : علوم پزشکی و خدمات بهداشتی درمانی ایران</t>
  </si>
  <si>
    <t xml:space="preserve"> بازخرید مرخصی و سنوات کارکنان قراردادی</t>
  </si>
  <si>
    <t xml:space="preserve">11.5% کسورات </t>
  </si>
  <si>
    <t>حقوق قراردادی و طرحی ازدرآمد کسر میگردد</t>
  </si>
  <si>
    <t>مطالبات مدد</t>
  </si>
  <si>
    <t>هزینه فلوشیپ</t>
  </si>
  <si>
    <t xml:space="preserve">هزینه های سایرفصول (تشریفات)ماده 45 آیئن نامه مالی و معاملاتی </t>
  </si>
  <si>
    <t xml:space="preserve">هزینه های مرتبط با طرح تحول سلامت (  خرید خدمات تشخیصی و درمانی خرید خدمات ترابری بیماران ) </t>
  </si>
  <si>
    <t xml:space="preserve">هزینه های مرتبط با طرح تحول سلامت (ترویج زایمان طبیعی  ) </t>
  </si>
  <si>
    <t>نام واحد:مرکز آموزشی درمانی شهید اکبرآبادی</t>
  </si>
  <si>
    <t xml:space="preserve">هزینه های غیرپرسنلی </t>
  </si>
  <si>
    <t xml:space="preserve">هزینه تجهیزات </t>
  </si>
  <si>
    <t xml:space="preserve">برنامه درمان سرپایی </t>
  </si>
  <si>
    <t xml:space="preserve">تملک عمومی </t>
  </si>
  <si>
    <t xml:space="preserve"> هدف راهبردی  دانشگاه  مرتبط با اولویت </t>
  </si>
  <si>
    <t>هدف استراتژیک واحد</t>
  </si>
  <si>
    <t>هدف کمی</t>
  </si>
  <si>
    <t xml:space="preserve">برنامه </t>
  </si>
  <si>
    <t>منابع دانشگاه</t>
  </si>
  <si>
    <t>2%آموزش</t>
  </si>
  <si>
    <t>2%پژوهش</t>
  </si>
  <si>
    <t>1%دانشجویی</t>
  </si>
  <si>
    <t>1%هوش مصنوعی</t>
  </si>
  <si>
    <t>وزارت بهداشت</t>
  </si>
  <si>
    <t>وزارت بهداشت/جوانی جمعیت</t>
  </si>
  <si>
    <t>استانی</t>
  </si>
  <si>
    <t>خیرین</t>
  </si>
  <si>
    <t>استقرار رویکرد دانشگاه الکترونیک مبتنی بر فناوری اطلاعات و هوش مصنوعی</t>
  </si>
  <si>
    <t>• ارتقاي كيفيت خدمات درماني با دستيابي به بالاترين استانداردهاي  اعتباربخشي.</t>
  </si>
  <si>
    <t>مشارکت درهوشمندسازی HIS بیمارستانی به میزان 100 درصد تا پایان سال 1404</t>
  </si>
  <si>
    <t>مشارکت درهوشمندسازی HIS بیمارستانی</t>
  </si>
  <si>
    <t>درصد پیشرفت برنامه</t>
  </si>
  <si>
    <t>مشارکت درهوشمندسازی روند نیازسنجی نیروهای تخصصی به میزان 100 ردصد تا پایان سال 1404</t>
  </si>
  <si>
    <t>مشارکت درهوشمندسازی روند نیازسنجی نیروهای تخصصی</t>
  </si>
  <si>
    <t>مشارکت با معاونت درمان دراستقرار دوراپزشکی در بیمارستانهای تابعه به میزان 100 ردصد تا پایان سال 1404</t>
  </si>
  <si>
    <t xml:space="preserve">استقرار دوراپزشکی در بیمارستانهای تابعه </t>
  </si>
  <si>
    <t>نیل به اهداف مندرج در سند دانشگاه اسلامی</t>
  </si>
  <si>
    <t>• ارتقاي مستمر رضايتمندي مراجعين و كاركنان با حفظ كرامت انساني</t>
  </si>
  <si>
    <t>درصد رضایت کارکنان در سال 1403 ، 61% بوده، انتظار افزایش شاخص تا 2%</t>
  </si>
  <si>
    <t>افزایش رضایتمندی کارکنان</t>
  </si>
  <si>
    <t>درصد رضایت کارکنان</t>
  </si>
  <si>
    <t>درصد رضایت بیماران در سال 1403 ، 83% بوده، انتظار افزایش شاخص تا 2%</t>
  </si>
  <si>
    <t>افزایش رضایتمندی بیماران</t>
  </si>
  <si>
    <t>درصد رضایت بیماران</t>
  </si>
  <si>
    <t>افزایش رعایت اصول اخلاق حرفه‌ای توسط کارکنان بیمارستان حداقل تا ۹۰٪ بر اساس نتایج ارزیابی دوره‌ای اخلاق حرفه‌ای</t>
  </si>
  <si>
    <t>تقویت اخلاق حرفه ای</t>
  </si>
  <si>
    <t>• حفظ و ارتقای ایمنی بیمار با ارائه خدمات  تشخیصی و درمانی ایمن به بانوان و نوزادان در راستاي ارتقاي سلامت جامعه.</t>
  </si>
  <si>
    <t>کاهش رخداد خطا از طریق استقرار نظام گزارش نویسی خطا تا پایان سال 1404</t>
  </si>
  <si>
    <t>ایجاد نظام گزارش دهی خطاهای پزشکی</t>
  </si>
  <si>
    <t>تعداد خطاهای گزارش شده</t>
  </si>
  <si>
    <t>پیاده سازی رویکردهای جدید خلق ثروت و تأمین مالی پایدار دانشگاه</t>
  </si>
  <si>
    <t>خلق ثروت</t>
  </si>
  <si>
    <t xml:space="preserve">مدیریت مصرف اقلام هتلینگ مرکز/ کاهش 10٪ در میانگین مصرف ماهانه اقلام هتلینگ هر بخش </t>
  </si>
  <si>
    <t>کاهش زیان ناشی از اقلام 6% هتلینگ بیمارستانی</t>
  </si>
  <si>
    <t>سرانه مصرف هتلینگ به تفکیک بخش‌ها</t>
  </si>
  <si>
    <t xml:space="preserve"> بهسازی و نگهداشت تجهیزات پزشکی و افزایش برگزاری دوره های آموزشی تجهیزات پزشکی به میزان 20 درصد  تا پایان سال 1404</t>
  </si>
  <si>
    <t xml:space="preserve">بهسازی و نگهداشت تجهیزات پزشکی </t>
  </si>
  <si>
    <t>افزایش درآمد مرکز به میزان 20 %  نسبت به سال 1403</t>
  </si>
  <si>
    <t>افزایش درآمد</t>
  </si>
  <si>
    <t>درآمد مرکز</t>
  </si>
  <si>
    <t>• توليد و ارتقاي دانش و مهارت‌هاي باليني در زمينه بيماري‌هاي زنان و زايمان و نازايي و نوزادان و تربيت نيروي انساني توانمند در گروه پزشكي.</t>
  </si>
  <si>
    <t>10% افزایش شاخص نفرساعت آموزشی و اثربخشی آموزشی</t>
  </si>
  <si>
    <t>آموزش و توانمندسازی نیروی انسانی</t>
  </si>
  <si>
    <t xml:space="preserve">نفرساعت آموزشی کارکنان + درصد اثربخشی آموزشی </t>
  </si>
  <si>
    <t>استقرار کامل برنامه‌های ایمنی مرکز</t>
  </si>
  <si>
    <t>استقرار برنامه ایمنی بیمار</t>
  </si>
  <si>
    <t>مشارکت 100درصدی با معاونت درمان جهت شفاف سازی دستورالعملهای تعرفه بخشهای  IPD/VIP  تا  پایان سال 1404</t>
  </si>
  <si>
    <t>مشارکت در شفاف سازی دستورالعملهای تعرفه بخشهای  IPD/VIP</t>
  </si>
  <si>
    <t>اخذ فاز 1 آتش‌نشانی در پایان سال 1404</t>
  </si>
  <si>
    <t>پی گیری/ به روزرسانی اخذ/ تمدید پروانه ها و مجوزها</t>
  </si>
  <si>
    <t xml:space="preserve">اخذ تأئیدیه فاز 1 </t>
  </si>
  <si>
    <t xml:space="preserve"> توسعه کاربردهای فناوری اطلاعات و هوش مصنوعی در ابعاد مختلف دانشگاه</t>
  </si>
  <si>
    <t>ارتقاء امنیت سایبری</t>
  </si>
  <si>
    <t>ارتقاء امنیت سایبری به میزان 70درصد اجرای برنامه تا پایان سال 1404</t>
  </si>
  <si>
    <t>پیاده سازی نسخه الکترونیک و تبادل اطلاعات با بستر یکپارچه ساز دانشگاه و پیاده سازی سرویس بیماران خاص تا پایان سال 1404</t>
  </si>
  <si>
    <t>پیاده سازی نسخه الکترونیک و تبادل اطلاعات با بستر یکپارچه ساز دانشگاه و پیاده سازی سرویس بیماران خاص</t>
  </si>
  <si>
    <t>توسعه مشارکت های مردمی</t>
  </si>
  <si>
    <t>افزایش مقدار ریالی کمک‌های خیرین به میزان 20% تا پایان سال 1404</t>
  </si>
  <si>
    <t xml:space="preserve">جذب خیرین جدید/ شناسایی و  تامین منابع پایدار در اجرای پروژه های خیری(ساخت و تجهیز و تامین) از طریق مشارکت های مردمی </t>
  </si>
  <si>
    <t>مقدار ریالی کمک‌های مالی خیرین</t>
  </si>
  <si>
    <t>توسعه و تقویت همکاری های درون و برون بخشی</t>
  </si>
  <si>
    <t>افزایش سطح کمی و کیفی همکاری و حضور شرکت ها و بنگاه های اقتصادی با رویکرد مسئولیت پذیری اجتماعی در حوزه سلامت تا پایان سال 1404</t>
  </si>
  <si>
    <t>همکاری و حضور شرکت ها و بنگاه های اقتصادی با رویکرد مسئولیت پذیری اجتماعی در حوزه سلامت</t>
  </si>
  <si>
    <t xml:space="preserve">فرم شماره 7- برنامه عملیاتی </t>
  </si>
  <si>
    <t>درآمد اختصاصی درمان بستری</t>
  </si>
  <si>
    <t>درآمد اختصاصی درمان سرپایی</t>
  </si>
  <si>
    <t>دانشگاه علوم پزشكي و خدمات بهداشتي درماني ایران</t>
  </si>
  <si>
    <t xml:space="preserve">رديف دستگاه : 124300 </t>
  </si>
  <si>
    <t xml:space="preserve">سقف تبصره 3ماده 14آئین نامه مالی و معاملاتی </t>
  </si>
  <si>
    <t xml:space="preserve">سقف ماده 45 آئین نامه مالی و معاملاتی </t>
  </si>
  <si>
    <t xml:space="preserve">مدیر بودجه و پایش عملکرد </t>
  </si>
  <si>
    <t xml:space="preserve">مدیر مالی و خزانه دار </t>
  </si>
  <si>
    <t>رئیس مالی واحد</t>
  </si>
  <si>
    <t>رئیس  واحد</t>
  </si>
  <si>
    <t>تاریخ و امضاء</t>
  </si>
  <si>
    <t>مدیر مالی و خزانه دار</t>
  </si>
  <si>
    <t>معاون توسعه مدیریت و منابع</t>
  </si>
  <si>
    <t>مدیر بودجه و پایش عملکرد</t>
  </si>
  <si>
    <t xml:space="preserve">*مازاد درآمد اختصاصی نسبت به سقف درآمد اختصاصی مصوب قانون بودجه سال 1404به میزان میلیون ریال در سرجمع درآمد اختصاصی تعهدی جدول فوق الذکر منظور گردیده است* </t>
  </si>
  <si>
    <r>
      <t xml:space="preserve">پرداخت حقوق و مزاياي كاركنان رسمي و پيماني, قراردادی </t>
    </r>
    <r>
      <rPr>
        <b/>
        <sz val="16"/>
        <color rgb="FFFF0000"/>
        <rFont val="B Titr"/>
        <charset val="178"/>
      </rPr>
      <t>هيئت علمي</t>
    </r>
    <r>
      <rPr>
        <b/>
        <sz val="16"/>
        <rFont val="B Titr"/>
        <charset val="178"/>
      </rPr>
      <t xml:space="preserve"> ( با بیمه 2% سهم کارفرما خدمات درمانی  و بیمه تامین اجتماعی )</t>
    </r>
  </si>
  <si>
    <r>
      <t xml:space="preserve">پرداخت عيدي كاركنان رسمي و پيماني قراردادی و </t>
    </r>
    <r>
      <rPr>
        <b/>
        <sz val="16"/>
        <color rgb="FFFF0000"/>
        <rFont val="B Titr"/>
        <charset val="178"/>
      </rPr>
      <t>هيئت علمي</t>
    </r>
  </si>
  <si>
    <r>
      <t xml:space="preserve">پرداخت حقوق و مزاياي كاركنان </t>
    </r>
    <r>
      <rPr>
        <b/>
        <sz val="16"/>
        <color rgb="FFFF0000"/>
        <rFont val="B Titr"/>
        <charset val="178"/>
      </rPr>
      <t>طرحی</t>
    </r>
    <r>
      <rPr>
        <b/>
        <sz val="16"/>
        <rFont val="B Titr"/>
        <charset val="178"/>
      </rPr>
      <t xml:space="preserve"> و ضریب کا  هيئت علمي( با بیمه تامین اجتماعی )</t>
    </r>
  </si>
  <si>
    <r>
      <t xml:space="preserve">پرداخت عيدي كاركنان </t>
    </r>
    <r>
      <rPr>
        <b/>
        <sz val="16"/>
        <color rgb="FFFF0000"/>
        <rFont val="B Titr"/>
        <charset val="178"/>
      </rPr>
      <t>طرحی</t>
    </r>
    <r>
      <rPr>
        <b/>
        <sz val="16"/>
        <rFont val="B Titr"/>
        <charset val="178"/>
      </rPr>
      <t xml:space="preserve"> و ضریب کا هيئت علمي</t>
    </r>
  </si>
  <si>
    <r>
      <t xml:space="preserve">چاپ و خريد نشريات و مطبوعات، تصويربرداري و تبليغات،‌ تشریفات، هزينه هاي </t>
    </r>
    <r>
      <rPr>
        <b/>
        <sz val="14"/>
        <color rgb="FFFF0000"/>
        <rFont val="B Titr"/>
        <charset val="178"/>
      </rPr>
      <t>مطالعاتي و تحقيقاتي</t>
    </r>
  </si>
  <si>
    <t>بخش  : پژوهش</t>
  </si>
  <si>
    <r>
      <t xml:space="preserve">پرداخت حقوق و مزاياي كاركنان </t>
    </r>
    <r>
      <rPr>
        <b/>
        <sz val="16"/>
        <color rgb="FFFF0000"/>
        <rFont val="B Titr"/>
        <charset val="178"/>
      </rPr>
      <t>قراردادي</t>
    </r>
    <r>
      <rPr>
        <b/>
        <sz val="16"/>
        <rFont val="B Titr"/>
        <charset val="178"/>
      </rPr>
      <t xml:space="preserve"> ( با بیمه تامین اجتماعی )</t>
    </r>
  </si>
  <si>
    <t xml:space="preserve"> مرکز تحقیقات گوش و گلو و بینی و سر و گردن</t>
  </si>
  <si>
    <t>نام بیمارستان :  مرکز تحقیقات گوش و گلو و بینی و سر و گردن</t>
  </si>
  <si>
    <t>نام واحد:  مرکز تحقیقات گوش و گلو و بینی و سر و گردن</t>
  </si>
  <si>
    <t>نام واحد :   مرکز تحقیقات گوش و گلو و بینی و سر و گردن</t>
  </si>
  <si>
    <t>نام واحد :  مرکز تحقیقات گوش و گلو و بینی و سر و گردن</t>
  </si>
  <si>
    <t xml:space="preserve">نام واحد :   مرکز تحقیقات گوش و گلو و بینی و سر و گردن </t>
  </si>
  <si>
    <t xml:space="preserve">معاون تحقیقات و فناوری </t>
  </si>
  <si>
    <t>ارتقا دسترسی به یافته های علمی</t>
  </si>
  <si>
    <t>مدیر منابع انسانی</t>
  </si>
  <si>
    <t>.</t>
  </si>
  <si>
    <r>
      <t xml:space="preserve">ارتقا دسترسی به یافته های علمی </t>
    </r>
    <r>
      <rPr>
        <b/>
        <sz val="26"/>
        <color rgb="FFFF0000"/>
        <rFont val="B Titr"/>
        <charset val="178"/>
      </rPr>
      <t>اختصاصی</t>
    </r>
    <r>
      <rPr>
        <b/>
        <sz val="26"/>
        <color theme="1"/>
        <rFont val="B Titr"/>
        <charset val="178"/>
      </rPr>
      <t xml:space="preserve"> </t>
    </r>
  </si>
  <si>
    <r>
      <rPr>
        <b/>
        <sz val="26"/>
        <color rgb="FFFF0000"/>
        <rFont val="B Titr"/>
        <charset val="178"/>
      </rPr>
      <t>ردیف</t>
    </r>
    <r>
      <rPr>
        <b/>
        <sz val="26"/>
        <color theme="1"/>
        <rFont val="B Titr"/>
        <charset val="178"/>
      </rPr>
      <t xml:space="preserve"> های متمرکز  / سایر منابع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</si>
</sst>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#,##0_ ;[Red]\-#,##0\ "/>
  </numFmts>
  <fonts count="94">
    <font>
      <sz val="11"/>
      <color theme="1"/>
      <name val="Book Antiqua"/>
      <family val="2"/>
      <scheme val="minor"/>
    </font>
    <font>
      <sz val="11"/>
      <color theme="1"/>
      <name val="Book Antiqua"/>
      <family val="2"/>
      <charset val="178"/>
      <scheme val="minor"/>
    </font>
    <font>
      <sz val="11"/>
      <color theme="1"/>
      <name val="Book Antiqua"/>
      <family val="2"/>
      <charset val="178"/>
      <scheme val="minor"/>
    </font>
    <font>
      <sz val="11"/>
      <color theme="1"/>
      <name val="Book Antiqua"/>
      <family val="2"/>
      <charset val="178"/>
      <scheme val="minor"/>
    </font>
    <font>
      <b/>
      <sz val="15"/>
      <name val="B Mitra"/>
      <charset val="178"/>
    </font>
    <font>
      <b/>
      <sz val="17"/>
      <name val="B Mitra"/>
      <charset val="178"/>
    </font>
    <font>
      <b/>
      <sz val="20"/>
      <name val="B Mitra"/>
      <charset val="178"/>
    </font>
    <font>
      <b/>
      <sz val="20"/>
      <color theme="1"/>
      <name val="B Mitra"/>
      <charset val="178"/>
    </font>
    <font>
      <sz val="15"/>
      <color theme="1"/>
      <name val="B Mitra"/>
      <charset val="178"/>
    </font>
    <font>
      <sz val="15"/>
      <name val="B Mitra"/>
      <charset val="178"/>
    </font>
    <font>
      <b/>
      <sz val="15"/>
      <color theme="1"/>
      <name val="B Mitra"/>
      <charset val="178"/>
    </font>
    <font>
      <b/>
      <sz val="17"/>
      <color theme="1"/>
      <name val="B Mitra"/>
      <charset val="178"/>
    </font>
    <font>
      <sz val="15"/>
      <color theme="1"/>
      <name val="B Titr"/>
      <charset val="178"/>
    </font>
    <font>
      <b/>
      <sz val="15"/>
      <color theme="1"/>
      <name val="B Titr"/>
      <charset val="178"/>
    </font>
    <font>
      <b/>
      <sz val="15"/>
      <name val="B Titr"/>
      <charset val="178"/>
    </font>
    <font>
      <b/>
      <sz val="20"/>
      <color theme="1"/>
      <name val="B Titr"/>
      <charset val="178"/>
    </font>
    <font>
      <b/>
      <sz val="17"/>
      <name val="B Titr"/>
      <charset val="178"/>
    </font>
    <font>
      <b/>
      <sz val="20"/>
      <name val="B Titr"/>
      <charset val="178"/>
    </font>
    <font>
      <sz val="11"/>
      <color theme="1"/>
      <name val="Book Antiqua"/>
      <family val="2"/>
      <scheme val="minor"/>
    </font>
    <font>
      <sz val="18"/>
      <color theme="1"/>
      <name val="Book Antiqua"/>
      <family val="2"/>
      <scheme val="minor"/>
    </font>
    <font>
      <b/>
      <sz val="16"/>
      <color theme="1"/>
      <name val="B Titr"/>
      <charset val="178"/>
    </font>
    <font>
      <b/>
      <sz val="11"/>
      <color theme="1"/>
      <name val="B Mitra"/>
      <charset val="178"/>
    </font>
    <font>
      <b/>
      <sz val="18"/>
      <name val="B Mitra"/>
      <charset val="178"/>
    </font>
    <font>
      <b/>
      <sz val="12"/>
      <name val="B Mitra"/>
      <charset val="178"/>
    </font>
    <font>
      <sz val="11"/>
      <color theme="1"/>
      <name val="B Mitra"/>
      <charset val="178"/>
    </font>
    <font>
      <b/>
      <i/>
      <sz val="16"/>
      <color theme="1"/>
      <name val="B Mitra"/>
      <charset val="178"/>
    </font>
    <font>
      <sz val="11"/>
      <color theme="1"/>
      <name val="B Titr"/>
      <charset val="178"/>
    </font>
    <font>
      <b/>
      <i/>
      <sz val="26"/>
      <color theme="1"/>
      <name val="B Titr"/>
      <charset val="178"/>
    </font>
    <font>
      <b/>
      <i/>
      <sz val="36"/>
      <color theme="1"/>
      <name val="B Titr"/>
      <charset val="178"/>
    </font>
    <font>
      <b/>
      <sz val="30"/>
      <color theme="1"/>
      <name val="B Titr"/>
      <charset val="178"/>
    </font>
    <font>
      <b/>
      <sz val="22"/>
      <color theme="1"/>
      <name val="B Titr"/>
      <charset val="178"/>
    </font>
    <font>
      <b/>
      <sz val="28"/>
      <color theme="1"/>
      <name val="B Titr"/>
      <charset val="178"/>
    </font>
    <font>
      <b/>
      <sz val="18"/>
      <color theme="1"/>
      <name val="B Titr"/>
      <charset val="178"/>
    </font>
    <font>
      <b/>
      <sz val="14"/>
      <color theme="1"/>
      <name val="B Mitra"/>
      <charset val="178"/>
    </font>
    <font>
      <b/>
      <sz val="16"/>
      <name val="B Mitra"/>
      <charset val="178"/>
    </font>
    <font>
      <b/>
      <sz val="14"/>
      <name val="B Mitra"/>
      <charset val="178"/>
    </font>
    <font>
      <b/>
      <sz val="12"/>
      <color theme="1"/>
      <name val="B Mitra"/>
      <charset val="178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theme="1"/>
      <name val="B Mitra"/>
      <charset val="178"/>
    </font>
    <font>
      <b/>
      <sz val="22"/>
      <name val="B Mitra"/>
      <charset val="178"/>
    </font>
    <font>
      <b/>
      <sz val="16"/>
      <name val="B Titr"/>
      <charset val="178"/>
    </font>
    <font>
      <b/>
      <sz val="22"/>
      <color theme="1"/>
      <name val="B Mitra"/>
      <charset val="178"/>
    </font>
    <font>
      <b/>
      <sz val="24"/>
      <name val="B Mitra"/>
      <charset val="178"/>
    </font>
    <font>
      <b/>
      <sz val="26"/>
      <name val="B Mitra"/>
      <charset val="178"/>
    </font>
    <font>
      <b/>
      <sz val="24"/>
      <color theme="1"/>
      <name val="B Mitra"/>
      <charset val="178"/>
    </font>
    <font>
      <b/>
      <sz val="24"/>
      <name val="B Titr"/>
      <charset val="178"/>
    </font>
    <font>
      <b/>
      <sz val="11"/>
      <color theme="1"/>
      <name val="B Zar"/>
      <charset val="178"/>
    </font>
    <font>
      <b/>
      <sz val="18"/>
      <color theme="1"/>
      <name val="B Zar"/>
      <charset val="178"/>
    </font>
    <font>
      <b/>
      <sz val="16"/>
      <color theme="1"/>
      <name val="B Zar"/>
      <charset val="178"/>
    </font>
    <font>
      <sz val="14"/>
      <color theme="1"/>
      <name val="B Yekan"/>
      <charset val="178"/>
    </font>
    <font>
      <sz val="16"/>
      <color theme="1"/>
      <name val="B Yekan"/>
      <charset val="178"/>
    </font>
    <font>
      <b/>
      <sz val="14"/>
      <color theme="1"/>
      <name val="B Titr"/>
      <charset val="178"/>
    </font>
    <font>
      <b/>
      <sz val="11"/>
      <color theme="1"/>
      <name val="B Titr"/>
      <charset val="178"/>
    </font>
    <font>
      <b/>
      <sz val="12"/>
      <color rgb="FFFF0000"/>
      <name val="B Nazanin"/>
      <charset val="178"/>
    </font>
    <font>
      <b/>
      <sz val="10"/>
      <color theme="1"/>
      <name val="B Titr"/>
      <charset val="178"/>
    </font>
    <font>
      <b/>
      <sz val="9"/>
      <color theme="1"/>
      <name val="B Titr"/>
      <charset val="178"/>
    </font>
    <font>
      <sz val="20"/>
      <color theme="1"/>
      <name val="B Titr"/>
      <charset val="178"/>
    </font>
    <font>
      <b/>
      <sz val="26"/>
      <color theme="1"/>
      <name val="B Mitra"/>
      <charset val="178"/>
    </font>
    <font>
      <sz val="20"/>
      <color theme="1"/>
      <name val="B Yekan"/>
      <charset val="178"/>
    </font>
    <font>
      <b/>
      <sz val="14"/>
      <name val="B Titr"/>
      <charset val="178"/>
    </font>
    <font>
      <b/>
      <sz val="12"/>
      <name val="B Titr"/>
      <charset val="178"/>
    </font>
    <font>
      <b/>
      <sz val="11"/>
      <name val="B Titr"/>
      <charset val="178"/>
    </font>
    <font>
      <b/>
      <sz val="36"/>
      <name val="B Mitra"/>
      <charset val="178"/>
    </font>
    <font>
      <sz val="36"/>
      <color theme="1"/>
      <name val="B Titr"/>
      <charset val="178"/>
    </font>
    <font>
      <sz val="28"/>
      <color theme="1"/>
      <name val="B Titr"/>
      <charset val="178"/>
    </font>
    <font>
      <b/>
      <sz val="17"/>
      <color theme="1"/>
      <name val="B Titr"/>
      <charset val="178"/>
    </font>
    <font>
      <b/>
      <sz val="22"/>
      <name val="B Titr"/>
      <charset val="178"/>
    </font>
    <font>
      <b/>
      <sz val="8"/>
      <name val="B Titr"/>
      <charset val="178"/>
    </font>
    <font>
      <b/>
      <sz val="9"/>
      <name val="B Mitra"/>
      <charset val="178"/>
    </font>
    <font>
      <b/>
      <sz val="9"/>
      <color theme="1"/>
      <name val="B Mitra"/>
      <charset val="178"/>
    </font>
    <font>
      <sz val="9"/>
      <color theme="1"/>
      <name val="B Yekan"/>
      <charset val="178"/>
    </font>
    <font>
      <sz val="9"/>
      <color theme="1"/>
      <name val="B Titr"/>
      <charset val="178"/>
    </font>
    <font>
      <sz val="7"/>
      <name val="B Titr"/>
      <charset val="178"/>
    </font>
    <font>
      <b/>
      <sz val="8"/>
      <name val="B Mitra"/>
      <charset val="178"/>
    </font>
    <font>
      <b/>
      <sz val="8"/>
      <color theme="1"/>
      <name val="B Mitra"/>
      <charset val="178"/>
    </font>
    <font>
      <sz val="8"/>
      <color theme="1"/>
      <name val="B Yekan"/>
      <charset val="178"/>
    </font>
    <font>
      <b/>
      <sz val="18"/>
      <name val="B Titr"/>
      <charset val="178"/>
    </font>
    <font>
      <b/>
      <sz val="8"/>
      <color theme="1"/>
      <name val="B Titr"/>
      <charset val="178"/>
    </font>
    <font>
      <sz val="22"/>
      <color theme="1"/>
      <name val="B Titr"/>
      <charset val="178"/>
    </font>
    <font>
      <sz val="10"/>
      <color theme="1"/>
      <name val="B Titr"/>
      <charset val="178"/>
    </font>
    <font>
      <sz val="11"/>
      <color rgb="FF006100"/>
      <name val="Book Antiqua"/>
      <family val="2"/>
      <charset val="178"/>
      <scheme val="minor"/>
    </font>
    <font>
      <sz val="18"/>
      <color theme="1"/>
      <name val="B Titr"/>
      <charset val="178"/>
    </font>
    <font>
      <b/>
      <sz val="24"/>
      <color theme="1"/>
      <name val="B Titr"/>
      <charset val="178"/>
    </font>
    <font>
      <sz val="20"/>
      <name val="B Titr"/>
      <charset val="178"/>
    </font>
    <font>
      <b/>
      <sz val="26"/>
      <name val="B Titr"/>
      <charset val="178"/>
    </font>
    <font>
      <b/>
      <sz val="36"/>
      <name val="B Titr"/>
      <charset val="178"/>
    </font>
    <font>
      <b/>
      <sz val="36"/>
      <color theme="1"/>
      <name val="B Titr"/>
      <charset val="178"/>
    </font>
    <font>
      <b/>
      <sz val="26"/>
      <color theme="1"/>
      <name val="B Titr"/>
      <charset val="178"/>
    </font>
    <font>
      <sz val="22"/>
      <name val="B Titr"/>
      <charset val="178"/>
    </font>
    <font>
      <b/>
      <sz val="16"/>
      <color rgb="FFFF0000"/>
      <name val="B Titr"/>
      <charset val="178"/>
    </font>
    <font>
      <b/>
      <sz val="14"/>
      <color rgb="FFFF0000"/>
      <name val="B Titr"/>
      <charset val="178"/>
    </font>
    <font>
      <sz val="16"/>
      <color theme="1"/>
      <name val="B Titr"/>
      <charset val="178"/>
    </font>
    <font>
      <b/>
      <sz val="26"/>
      <color rgb="FFFF0000"/>
      <name val="B Titr"/>
      <charset val="178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8" fillId="0" borderId="0"/>
    <xf numFmtId="0" fontId="3" fillId="0" borderId="0"/>
    <xf numFmtId="164" fontId="37" fillId="0" borderId="0" applyFont="0" applyFill="0" applyBorder="0" applyAlignment="0" applyProtection="0"/>
    <xf numFmtId="0" fontId="38" fillId="0" borderId="0"/>
    <xf numFmtId="0" fontId="37" fillId="0" borderId="0"/>
    <xf numFmtId="0" fontId="37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81" fillId="9" borderId="0" applyNumberFormat="0" applyBorder="0" applyAlignment="0" applyProtection="0"/>
  </cellStyleXfs>
  <cellXfs count="798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readingOrder="2"/>
    </xf>
    <xf numFmtId="3" fontId="17" fillId="4" borderId="12" xfId="0" applyNumberFormat="1" applyFont="1" applyFill="1" applyBorder="1" applyAlignment="1">
      <alignment horizontal="center" vertical="center" readingOrder="2"/>
    </xf>
    <xf numFmtId="0" fontId="19" fillId="0" borderId="0" xfId="0" applyFont="1"/>
    <xf numFmtId="0" fontId="24" fillId="0" borderId="0" xfId="0" applyFont="1"/>
    <xf numFmtId="0" fontId="21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readingOrder="2"/>
    </xf>
    <xf numFmtId="0" fontId="21" fillId="0" borderId="0" xfId="0" applyFont="1" applyAlignment="1">
      <alignment wrapText="1"/>
    </xf>
    <xf numFmtId="0" fontId="26" fillId="0" borderId="0" xfId="0" applyFont="1"/>
    <xf numFmtId="0" fontId="27" fillId="0" borderId="0" xfId="0" applyFont="1" applyAlignment="1">
      <alignment horizontal="center" readingOrder="2"/>
    </xf>
    <xf numFmtId="0" fontId="28" fillId="0" borderId="0" xfId="0" applyFont="1" applyAlignment="1">
      <alignment horizontal="center" readingOrder="2"/>
    </xf>
    <xf numFmtId="0" fontId="29" fillId="0" borderId="0" xfId="0" applyFont="1" applyAlignment="1">
      <alignment horizontal="center" vertical="center" readingOrder="2"/>
    </xf>
    <xf numFmtId="0" fontId="32" fillId="0" borderId="0" xfId="0" applyFont="1" applyAlignment="1">
      <alignment horizontal="center" readingOrder="2"/>
    </xf>
    <xf numFmtId="0" fontId="33" fillId="0" borderId="0" xfId="0" applyFont="1" applyAlignment="1">
      <alignment horizontal="justify" readingOrder="2"/>
    </xf>
    <xf numFmtId="0" fontId="36" fillId="0" borderId="0" xfId="0" applyFont="1"/>
    <xf numFmtId="0" fontId="23" fillId="0" borderId="8" xfId="0" applyFont="1" applyBorder="1" applyAlignment="1">
      <alignment horizontal="center" vertical="center" wrapText="1"/>
    </xf>
    <xf numFmtId="0" fontId="36" fillId="0" borderId="8" xfId="0" applyFont="1" applyBorder="1"/>
    <xf numFmtId="0" fontId="36" fillId="0" borderId="9" xfId="0" applyFont="1" applyBorder="1"/>
    <xf numFmtId="0" fontId="36" fillId="0" borderId="0" xfId="0" applyFont="1" applyAlignment="1">
      <alignment horizontal="center" vertical="center"/>
    </xf>
    <xf numFmtId="165" fontId="39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5" fillId="0" borderId="7" xfId="0" applyFont="1" applyBorder="1" applyAlignment="1">
      <alignment horizontal="center" vertical="center" wrapText="1" readingOrder="2"/>
    </xf>
    <xf numFmtId="0" fontId="8" fillId="0" borderId="13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35" fillId="0" borderId="8" xfId="0" applyFont="1" applyBorder="1" applyAlignment="1">
      <alignment horizontal="center" vertical="center" wrapText="1" readingOrder="2"/>
    </xf>
    <xf numFmtId="0" fontId="47" fillId="0" borderId="0" xfId="0" applyFont="1"/>
    <xf numFmtId="0" fontId="48" fillId="0" borderId="0" xfId="0" applyFont="1"/>
    <xf numFmtId="0" fontId="4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2"/>
    </xf>
    <xf numFmtId="0" fontId="47" fillId="0" borderId="32" xfId="0" applyFont="1" applyBorder="1"/>
    <xf numFmtId="0" fontId="47" fillId="0" borderId="34" xfId="0" applyFont="1" applyBorder="1"/>
    <xf numFmtId="0" fontId="47" fillId="0" borderId="30" xfId="0" applyFont="1" applyBorder="1"/>
    <xf numFmtId="0" fontId="26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/>
    </xf>
    <xf numFmtId="0" fontId="54" fillId="0" borderId="0" xfId="0" applyFont="1" applyAlignment="1">
      <alignment horizontal="right" readingOrder="2"/>
    </xf>
    <xf numFmtId="0" fontId="47" fillId="0" borderId="3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 readingOrder="2"/>
    </xf>
    <xf numFmtId="0" fontId="47" fillId="0" borderId="7" xfId="0" applyFont="1" applyBorder="1"/>
    <xf numFmtId="3" fontId="13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 readingOrder="2"/>
    </xf>
    <xf numFmtId="0" fontId="34" fillId="0" borderId="0" xfId="0" applyFont="1" applyAlignment="1">
      <alignment horizontal="center" vertical="center" readingOrder="2"/>
    </xf>
    <xf numFmtId="0" fontId="11" fillId="3" borderId="0" xfId="0" applyFont="1" applyFill="1" applyAlignment="1">
      <alignment horizontal="center" vertical="center"/>
    </xf>
    <xf numFmtId="3" fontId="12" fillId="3" borderId="0" xfId="0" applyNumberFormat="1" applyFont="1" applyFill="1" applyAlignment="1">
      <alignment horizontal="center" vertical="center"/>
    </xf>
    <xf numFmtId="0" fontId="53" fillId="5" borderId="30" xfId="0" applyFont="1" applyFill="1" applyBorder="1" applyAlignment="1">
      <alignment horizontal="center" vertical="center" wrapText="1"/>
    </xf>
    <xf numFmtId="0" fontId="53" fillId="5" borderId="7" xfId="0" applyFont="1" applyFill="1" applyBorder="1" applyAlignment="1">
      <alignment horizontal="center" vertical="center" wrapText="1"/>
    </xf>
    <xf numFmtId="0" fontId="55" fillId="5" borderId="37" xfId="0" applyFont="1" applyFill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readingOrder="2"/>
    </xf>
    <xf numFmtId="0" fontId="6" fillId="3" borderId="0" xfId="0" applyFont="1" applyFill="1" applyAlignment="1">
      <alignment horizontal="center" vertical="center" readingOrder="2"/>
    </xf>
    <xf numFmtId="0" fontId="22" fillId="0" borderId="0" xfId="0" applyFont="1" applyAlignment="1">
      <alignment vertical="center" readingOrder="2"/>
    </xf>
    <xf numFmtId="0" fontId="6" fillId="0" borderId="5" xfId="0" applyFont="1" applyBorder="1" applyAlignment="1">
      <alignment horizontal="center" vertical="center" readingOrder="2"/>
    </xf>
    <xf numFmtId="3" fontId="15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40" fillId="5" borderId="30" xfId="0" applyFont="1" applyFill="1" applyBorder="1" applyAlignment="1">
      <alignment horizontal="center" vertical="center" readingOrder="2"/>
    </xf>
    <xf numFmtId="0" fontId="50" fillId="5" borderId="30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 readingOrder="2"/>
    </xf>
    <xf numFmtId="3" fontId="14" fillId="0" borderId="30" xfId="0" applyNumberFormat="1" applyFont="1" applyBorder="1" applyAlignment="1">
      <alignment horizontal="center" vertical="center" readingOrder="2"/>
    </xf>
    <xf numFmtId="0" fontId="5" fillId="5" borderId="30" xfId="0" applyFont="1" applyFill="1" applyBorder="1" applyAlignment="1">
      <alignment horizontal="center" vertical="center" readingOrder="2"/>
    </xf>
    <xf numFmtId="0" fontId="5" fillId="0" borderId="30" xfId="0" applyFont="1" applyBorder="1" applyAlignment="1">
      <alignment horizontal="center" vertical="center" wrapText="1" readingOrder="2"/>
    </xf>
    <xf numFmtId="0" fontId="11" fillId="0" borderId="30" xfId="0" applyFont="1" applyBorder="1" applyAlignment="1">
      <alignment horizontal="center" vertical="center" wrapText="1" readingOrder="2"/>
    </xf>
    <xf numFmtId="0" fontId="22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 wrapText="1" readingOrder="2"/>
    </xf>
    <xf numFmtId="0" fontId="22" fillId="0" borderId="30" xfId="0" applyFont="1" applyBorder="1" applyAlignment="1">
      <alignment horizontal="center" vertical="center" readingOrder="2"/>
    </xf>
    <xf numFmtId="1" fontId="10" fillId="0" borderId="30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 wrapText="1"/>
    </xf>
    <xf numFmtId="1" fontId="4" fillId="4" borderId="30" xfId="0" applyNumberFormat="1" applyFont="1" applyFill="1" applyBorder="1" applyAlignment="1">
      <alignment horizontal="center" vertical="center" wrapText="1"/>
    </xf>
    <xf numFmtId="0" fontId="36" fillId="0" borderId="30" xfId="0" applyFont="1" applyBorder="1"/>
    <xf numFmtId="0" fontId="55" fillId="5" borderId="30" xfId="0" applyFont="1" applyFill="1" applyBorder="1" applyAlignment="1">
      <alignment horizontal="center" vertical="center" wrapText="1"/>
    </xf>
    <xf numFmtId="0" fontId="56" fillId="5" borderId="40" xfId="0" applyFont="1" applyFill="1" applyBorder="1" applyAlignment="1">
      <alignment horizontal="center" vertical="center" wrapText="1"/>
    </xf>
    <xf numFmtId="0" fontId="56" fillId="5" borderId="30" xfId="0" applyFont="1" applyFill="1" applyBorder="1" applyAlignment="1">
      <alignment horizontal="center" vertical="center" wrapText="1"/>
    </xf>
    <xf numFmtId="0" fontId="0" fillId="0" borderId="30" xfId="0" applyBorder="1"/>
    <xf numFmtId="0" fontId="26" fillId="0" borderId="12" xfId="0" applyFont="1" applyBorder="1" applyAlignment="1">
      <alignment horizontal="center"/>
    </xf>
    <xf numFmtId="0" fontId="26" fillId="0" borderId="30" xfId="0" applyFont="1" applyBorder="1" applyAlignment="1">
      <alignment horizontal="center" vertical="center"/>
    </xf>
    <xf numFmtId="0" fontId="42" fillId="6" borderId="7" xfId="0" applyFont="1" applyFill="1" applyBorder="1" applyAlignment="1">
      <alignment vertical="center" wrapText="1"/>
    </xf>
    <xf numFmtId="0" fontId="42" fillId="6" borderId="36" xfId="0" applyFont="1" applyFill="1" applyBorder="1" applyAlignment="1">
      <alignment vertical="center" wrapText="1"/>
    </xf>
    <xf numFmtId="0" fontId="42" fillId="6" borderId="34" xfId="0" applyFont="1" applyFill="1" applyBorder="1" applyAlignment="1">
      <alignment horizontal="center" vertical="center" wrapText="1"/>
    </xf>
    <xf numFmtId="0" fontId="42" fillId="6" borderId="32" xfId="0" applyFont="1" applyFill="1" applyBorder="1" applyAlignment="1">
      <alignment horizontal="center" vertical="center" wrapText="1"/>
    </xf>
    <xf numFmtId="3" fontId="17" fillId="4" borderId="30" xfId="0" applyNumberFormat="1" applyFont="1" applyFill="1" applyBorder="1" applyAlignment="1">
      <alignment horizontal="center" vertical="center" readingOrder="2"/>
    </xf>
    <xf numFmtId="3" fontId="17" fillId="3" borderId="30" xfId="0" applyNumberFormat="1" applyFont="1" applyFill="1" applyBorder="1" applyAlignment="1">
      <alignment horizontal="center" vertical="center" readingOrder="2"/>
    </xf>
    <xf numFmtId="3" fontId="15" fillId="4" borderId="30" xfId="0" applyNumberFormat="1" applyFont="1" applyFill="1" applyBorder="1" applyAlignment="1">
      <alignment horizontal="center" vertical="center"/>
    </xf>
    <xf numFmtId="3" fontId="61" fillId="0" borderId="30" xfId="0" applyNumberFormat="1" applyFont="1" applyBorder="1" applyAlignment="1">
      <alignment horizontal="center" vertical="center" readingOrder="2"/>
    </xf>
    <xf numFmtId="3" fontId="60" fillId="0" borderId="30" xfId="0" applyNumberFormat="1" applyFont="1" applyBorder="1" applyAlignment="1">
      <alignment horizontal="center" vertical="center" readingOrder="2"/>
    </xf>
    <xf numFmtId="3" fontId="61" fillId="0" borderId="30" xfId="0" applyNumberFormat="1" applyFont="1" applyBorder="1" applyAlignment="1">
      <alignment horizontal="center" vertical="center" wrapText="1" readingOrder="2"/>
    </xf>
    <xf numFmtId="3" fontId="62" fillId="0" borderId="30" xfId="0" applyNumberFormat="1" applyFont="1" applyBorder="1" applyAlignment="1">
      <alignment horizontal="center" vertical="center" wrapText="1" readingOrder="2"/>
    </xf>
    <xf numFmtId="3" fontId="60" fillId="0" borderId="30" xfId="0" applyNumberFormat="1" applyFont="1" applyBorder="1" applyAlignment="1">
      <alignment horizontal="center" vertical="center" wrapText="1" readingOrder="2"/>
    </xf>
    <xf numFmtId="3" fontId="30" fillId="6" borderId="34" xfId="0" applyNumberFormat="1" applyFont="1" applyFill="1" applyBorder="1" applyAlignment="1">
      <alignment horizontal="center" vertical="center" wrapText="1"/>
    </xf>
    <xf numFmtId="3" fontId="30" fillId="6" borderId="32" xfId="0" applyNumberFormat="1" applyFont="1" applyFill="1" applyBorder="1" applyAlignment="1">
      <alignment horizontal="center" vertical="center" wrapText="1"/>
    </xf>
    <xf numFmtId="3" fontId="30" fillId="6" borderId="35" xfId="0" applyNumberFormat="1" applyFont="1" applyFill="1" applyBorder="1" applyAlignment="1">
      <alignment horizontal="center" vertical="center" wrapText="1"/>
    </xf>
    <xf numFmtId="3" fontId="30" fillId="0" borderId="53" xfId="0" applyNumberFormat="1" applyFont="1" applyBorder="1" applyAlignment="1">
      <alignment horizontal="center" vertical="center"/>
    </xf>
    <xf numFmtId="0" fontId="70" fillId="5" borderId="10" xfId="0" applyFont="1" applyFill="1" applyBorder="1" applyAlignment="1">
      <alignment horizontal="center" vertical="center" wrapText="1"/>
    </xf>
    <xf numFmtId="0" fontId="71" fillId="5" borderId="30" xfId="0" applyFont="1" applyFill="1" applyBorder="1" applyAlignment="1">
      <alignment horizontal="center" vertical="center" wrapText="1"/>
    </xf>
    <xf numFmtId="0" fontId="72" fillId="0" borderId="55" xfId="0" applyFont="1" applyBorder="1" applyAlignment="1">
      <alignment horizontal="center" vertical="center"/>
    </xf>
    <xf numFmtId="0" fontId="72" fillId="4" borderId="55" xfId="0" applyFont="1" applyFill="1" applyBorder="1" applyAlignment="1">
      <alignment horizontal="center" vertical="center"/>
    </xf>
    <xf numFmtId="0" fontId="74" fillId="5" borderId="30" xfId="0" applyFont="1" applyFill="1" applyBorder="1" applyAlignment="1">
      <alignment horizontal="center" vertical="center" readingOrder="2"/>
    </xf>
    <xf numFmtId="0" fontId="76" fillId="5" borderId="30" xfId="0" applyFont="1" applyFill="1" applyBorder="1" applyAlignment="1">
      <alignment horizontal="center" vertical="center" wrapText="1"/>
    </xf>
    <xf numFmtId="3" fontId="68" fillId="0" borderId="55" xfId="0" applyNumberFormat="1" applyFont="1" applyBorder="1" applyAlignment="1">
      <alignment horizontal="center" vertical="center" readingOrder="2"/>
    </xf>
    <xf numFmtId="3" fontId="78" fillId="0" borderId="55" xfId="0" applyNumberFormat="1" applyFont="1" applyBorder="1" applyAlignment="1">
      <alignment horizontal="center" vertical="center"/>
    </xf>
    <xf numFmtId="3" fontId="26" fillId="0" borderId="55" xfId="3" applyNumberFormat="1" applyFont="1" applyBorder="1" applyAlignment="1">
      <alignment horizontal="center" vertical="center"/>
    </xf>
    <xf numFmtId="3" fontId="62" fillId="0" borderId="30" xfId="0" applyNumberFormat="1" applyFont="1" applyBorder="1" applyAlignment="1">
      <alignment horizontal="center" vertical="center" readingOrder="2"/>
    </xf>
    <xf numFmtId="3" fontId="26" fillId="0" borderId="55" xfId="0" applyNumberFormat="1" applyFont="1" applyBorder="1" applyAlignment="1">
      <alignment horizontal="center" vertical="center"/>
    </xf>
    <xf numFmtId="3" fontId="26" fillId="4" borderId="55" xfId="0" applyNumberFormat="1" applyFont="1" applyFill="1" applyBorder="1" applyAlignment="1">
      <alignment horizontal="center" vertical="center"/>
    </xf>
    <xf numFmtId="3" fontId="62" fillId="4" borderId="12" xfId="0" applyNumberFormat="1" applyFont="1" applyFill="1" applyBorder="1" applyAlignment="1">
      <alignment horizontal="center" vertical="center" readingOrder="2"/>
    </xf>
    <xf numFmtId="3" fontId="72" fillId="0" borderId="55" xfId="0" applyNumberFormat="1" applyFont="1" applyBorder="1" applyAlignment="1">
      <alignment horizontal="center" vertical="center"/>
    </xf>
    <xf numFmtId="3" fontId="72" fillId="4" borderId="55" xfId="0" applyNumberFormat="1" applyFont="1" applyFill="1" applyBorder="1" applyAlignment="1">
      <alignment horizontal="center" vertical="center"/>
    </xf>
    <xf numFmtId="3" fontId="67" fillId="0" borderId="43" xfId="0" applyNumberFormat="1" applyFont="1" applyBorder="1" applyAlignment="1">
      <alignment horizontal="center" vertical="center" readingOrder="2"/>
    </xf>
    <xf numFmtId="3" fontId="67" fillId="0" borderId="22" xfId="0" applyNumberFormat="1" applyFont="1" applyBorder="1" applyAlignment="1">
      <alignment horizontal="center" vertical="center" readingOrder="2"/>
    </xf>
    <xf numFmtId="3" fontId="67" fillId="8" borderId="47" xfId="0" applyNumberFormat="1" applyFont="1" applyFill="1" applyBorder="1" applyAlignment="1">
      <alignment horizontal="center" vertical="center" readingOrder="2"/>
    </xf>
    <xf numFmtId="3" fontId="67" fillId="0" borderId="48" xfId="0" applyNumberFormat="1" applyFont="1" applyBorder="1" applyAlignment="1">
      <alignment horizontal="center" vertical="center" wrapText="1" readingOrder="2"/>
    </xf>
    <xf numFmtId="3" fontId="67" fillId="0" borderId="22" xfId="0" applyNumberFormat="1" applyFont="1" applyBorder="1" applyAlignment="1">
      <alignment horizontal="center" vertical="center" wrapText="1" readingOrder="2"/>
    </xf>
    <xf numFmtId="3" fontId="79" fillId="8" borderId="47" xfId="0" applyNumberFormat="1" applyFont="1" applyFill="1" applyBorder="1" applyAlignment="1">
      <alignment horizontal="center" vertical="center" wrapText="1"/>
    </xf>
    <xf numFmtId="3" fontId="67" fillId="0" borderId="18" xfId="0" applyNumberFormat="1" applyFont="1" applyBorder="1" applyAlignment="1">
      <alignment horizontal="center" vertical="center" readingOrder="2"/>
    </xf>
    <xf numFmtId="3" fontId="67" fillId="0" borderId="19" xfId="0" applyNumberFormat="1" applyFont="1" applyBorder="1" applyAlignment="1">
      <alignment horizontal="center" vertical="center" readingOrder="2"/>
    </xf>
    <xf numFmtId="3" fontId="67" fillId="8" borderId="44" xfId="0" applyNumberFormat="1" applyFont="1" applyFill="1" applyBorder="1" applyAlignment="1">
      <alignment horizontal="center" vertical="center" readingOrder="2"/>
    </xf>
    <xf numFmtId="3" fontId="79" fillId="8" borderId="44" xfId="0" applyNumberFormat="1" applyFont="1" applyFill="1" applyBorder="1" applyAlignment="1">
      <alignment horizontal="center" vertical="center" wrapText="1"/>
    </xf>
    <xf numFmtId="3" fontId="67" fillId="8" borderId="37" xfId="0" applyNumberFormat="1" applyFont="1" applyFill="1" applyBorder="1" applyAlignment="1">
      <alignment horizontal="center" vertical="center" readingOrder="2"/>
    </xf>
    <xf numFmtId="3" fontId="67" fillId="8" borderId="17" xfId="0" applyNumberFormat="1" applyFont="1" applyFill="1" applyBorder="1" applyAlignment="1">
      <alignment horizontal="center" vertical="center" readingOrder="2"/>
    </xf>
    <xf numFmtId="3" fontId="67" fillId="8" borderId="39" xfId="0" applyNumberFormat="1" applyFont="1" applyFill="1" applyBorder="1" applyAlignment="1">
      <alignment horizontal="center" vertical="center" readingOrder="2"/>
    </xf>
    <xf numFmtId="3" fontId="67" fillId="8" borderId="38" xfId="0" applyNumberFormat="1" applyFont="1" applyFill="1" applyBorder="1" applyAlignment="1">
      <alignment horizontal="center" vertical="center" wrapText="1" readingOrder="2"/>
    </xf>
    <xf numFmtId="3" fontId="79" fillId="8" borderId="39" xfId="0" applyNumberFormat="1" applyFont="1" applyFill="1" applyBorder="1" applyAlignment="1">
      <alignment horizontal="center" vertical="center" wrapText="1"/>
    </xf>
    <xf numFmtId="3" fontId="30" fillId="0" borderId="51" xfId="0" applyNumberFormat="1" applyFont="1" applyBorder="1" applyAlignment="1">
      <alignment horizontal="center" vertical="center"/>
    </xf>
    <xf numFmtId="3" fontId="30" fillId="0" borderId="52" xfId="0" applyNumberFormat="1" applyFont="1" applyBorder="1" applyAlignment="1">
      <alignment horizontal="center" vertical="center"/>
    </xf>
    <xf numFmtId="3" fontId="79" fillId="0" borderId="53" xfId="0" applyNumberFormat="1" applyFont="1" applyBorder="1" applyAlignment="1">
      <alignment horizontal="center" vertical="center"/>
    </xf>
    <xf numFmtId="3" fontId="30" fillId="0" borderId="54" xfId="0" applyNumberFormat="1" applyFont="1" applyBorder="1" applyAlignment="1">
      <alignment horizontal="center" vertical="center"/>
    </xf>
    <xf numFmtId="3" fontId="30" fillId="0" borderId="55" xfId="0" applyNumberFormat="1" applyFont="1" applyBorder="1" applyAlignment="1">
      <alignment horizontal="center" vertical="center"/>
    </xf>
    <xf numFmtId="3" fontId="30" fillId="0" borderId="51" xfId="0" applyNumberFormat="1" applyFont="1" applyBorder="1" applyAlignment="1">
      <alignment horizontal="center" vertical="center" wrapText="1"/>
    </xf>
    <xf numFmtId="3" fontId="30" fillId="0" borderId="52" xfId="0" applyNumberFormat="1" applyFont="1" applyBorder="1" applyAlignment="1">
      <alignment horizontal="center" vertical="center" wrapText="1"/>
    </xf>
    <xf numFmtId="3" fontId="30" fillId="0" borderId="53" xfId="0" applyNumberFormat="1" applyFont="1" applyBorder="1" applyAlignment="1">
      <alignment horizontal="center" vertical="center" wrapText="1"/>
    </xf>
    <xf numFmtId="3" fontId="30" fillId="0" borderId="54" xfId="0" applyNumberFormat="1" applyFont="1" applyBorder="1" applyAlignment="1">
      <alignment horizontal="center" vertical="center" wrapText="1"/>
    </xf>
    <xf numFmtId="3" fontId="30" fillId="0" borderId="55" xfId="0" applyNumberFormat="1" applyFont="1" applyBorder="1" applyAlignment="1">
      <alignment horizontal="center" vertical="center" wrapText="1"/>
    </xf>
    <xf numFmtId="3" fontId="30" fillId="7" borderId="34" xfId="0" applyNumberFormat="1" applyFont="1" applyFill="1" applyBorder="1" applyAlignment="1">
      <alignment horizontal="center" vertical="center" wrapText="1"/>
    </xf>
    <xf numFmtId="3" fontId="30" fillId="7" borderId="32" xfId="0" applyNumberFormat="1" applyFont="1" applyFill="1" applyBorder="1" applyAlignment="1">
      <alignment horizontal="center" vertical="center" wrapText="1"/>
    </xf>
    <xf numFmtId="0" fontId="30" fillId="3" borderId="22" xfId="0" applyFont="1" applyFill="1" applyBorder="1" applyAlignment="1">
      <alignment vertical="center" wrapText="1"/>
    </xf>
    <xf numFmtId="0" fontId="30" fillId="3" borderId="55" xfId="0" applyFont="1" applyFill="1" applyBorder="1" applyAlignment="1">
      <alignment vertical="center" wrapText="1"/>
    </xf>
    <xf numFmtId="0" fontId="30" fillId="3" borderId="19" xfId="0" applyFont="1" applyFill="1" applyBorder="1" applyAlignment="1">
      <alignment vertical="center" wrapText="1"/>
    </xf>
    <xf numFmtId="0" fontId="30" fillId="6" borderId="32" xfId="0" applyFont="1" applyFill="1" applyBorder="1" applyAlignment="1">
      <alignment vertical="center" wrapText="1"/>
    </xf>
    <xf numFmtId="0" fontId="30" fillId="6" borderId="35" xfId="0" applyFont="1" applyFill="1" applyBorder="1" applyAlignment="1">
      <alignment horizontal="center" vertical="center" wrapText="1"/>
    </xf>
    <xf numFmtId="0" fontId="30" fillId="6" borderId="34" xfId="0" applyFont="1" applyFill="1" applyBorder="1" applyAlignment="1">
      <alignment horizontal="center" vertical="center" wrapText="1"/>
    </xf>
    <xf numFmtId="0" fontId="30" fillId="6" borderId="32" xfId="0" applyFont="1" applyFill="1" applyBorder="1" applyAlignment="1">
      <alignment horizontal="center" vertical="center" wrapText="1"/>
    </xf>
    <xf numFmtId="3" fontId="17" fillId="0" borderId="30" xfId="0" applyNumberFormat="1" applyFont="1" applyBorder="1" applyAlignment="1">
      <alignment horizontal="center" vertical="center" readingOrder="2"/>
    </xf>
    <xf numFmtId="3" fontId="17" fillId="0" borderId="30" xfId="0" applyNumberFormat="1" applyFont="1" applyBorder="1" applyAlignment="1">
      <alignment horizontal="center" vertical="center"/>
    </xf>
    <xf numFmtId="3" fontId="80" fillId="0" borderId="55" xfId="0" applyNumberFormat="1" applyFont="1" applyBorder="1" applyAlignment="1">
      <alignment horizontal="center"/>
    </xf>
    <xf numFmtId="3" fontId="72" fillId="0" borderId="55" xfId="3" applyNumberFormat="1" applyFont="1" applyBorder="1" applyAlignment="1">
      <alignment horizontal="center" vertical="center"/>
    </xf>
    <xf numFmtId="3" fontId="26" fillId="0" borderId="5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readingOrder="2"/>
    </xf>
    <xf numFmtId="0" fontId="30" fillId="3" borderId="54" xfId="0" applyFont="1" applyFill="1" applyBorder="1" applyAlignment="1">
      <alignment vertical="center" wrapText="1"/>
    </xf>
    <xf numFmtId="0" fontId="30" fillId="6" borderId="34" xfId="0" applyFont="1" applyFill="1" applyBorder="1" applyAlignment="1">
      <alignment vertical="center" wrapText="1"/>
    </xf>
    <xf numFmtId="0" fontId="15" fillId="0" borderId="55" xfId="0" applyFont="1" applyBorder="1" applyAlignment="1">
      <alignment horizontal="right" vertical="center" wrapText="1"/>
    </xf>
    <xf numFmtId="3" fontId="30" fillId="0" borderId="64" xfId="0" applyNumberFormat="1" applyFont="1" applyBorder="1" applyAlignment="1">
      <alignment horizontal="center" vertical="center" wrapText="1"/>
    </xf>
    <xf numFmtId="3" fontId="30" fillId="0" borderId="38" xfId="0" applyNumberFormat="1" applyFont="1" applyBorder="1" applyAlignment="1">
      <alignment horizontal="center" vertical="center" wrapText="1"/>
    </xf>
    <xf numFmtId="3" fontId="30" fillId="0" borderId="18" xfId="0" applyNumberFormat="1" applyFont="1" applyBorder="1" applyAlignment="1">
      <alignment horizontal="center" vertical="center" wrapText="1"/>
    </xf>
    <xf numFmtId="3" fontId="30" fillId="0" borderId="19" xfId="0" applyNumberFormat="1" applyFont="1" applyBorder="1" applyAlignment="1">
      <alignment horizontal="center" vertical="center" wrapText="1"/>
    </xf>
    <xf numFmtId="3" fontId="30" fillId="0" borderId="39" xfId="0" applyNumberFormat="1" applyFont="1" applyBorder="1" applyAlignment="1">
      <alignment horizontal="center" vertical="center" wrapText="1"/>
    </xf>
    <xf numFmtId="3" fontId="30" fillId="0" borderId="0" xfId="0" applyNumberFormat="1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47" fillId="0" borderId="0" xfId="0" applyFont="1" applyAlignment="1">
      <alignment horizontal="center" vertical="distributed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3" fillId="0" borderId="2" xfId="0" applyFont="1" applyBorder="1" applyAlignment="1">
      <alignment vertical="center" readingOrder="2"/>
    </xf>
    <xf numFmtId="3" fontId="30" fillId="3" borderId="47" xfId="0" applyNumberFormat="1" applyFont="1" applyFill="1" applyBorder="1" applyAlignment="1">
      <alignment horizontal="center" vertical="center" wrapText="1"/>
    </xf>
    <xf numFmtId="3" fontId="30" fillId="3" borderId="56" xfId="0" applyNumberFormat="1" applyFont="1" applyFill="1" applyBorder="1" applyAlignment="1">
      <alignment horizontal="center" vertical="center" wrapText="1"/>
    </xf>
    <xf numFmtId="3" fontId="30" fillId="3" borderId="44" xfId="0" applyNumberFormat="1" applyFont="1" applyFill="1" applyBorder="1" applyAlignment="1">
      <alignment horizontal="center" vertical="center" wrapText="1"/>
    </xf>
    <xf numFmtId="0" fontId="51" fillId="0" borderId="0" xfId="0" applyFont="1" applyAlignment="1">
      <alignment vertical="center" wrapText="1" readingOrder="2"/>
    </xf>
    <xf numFmtId="0" fontId="30" fillId="0" borderId="0" xfId="0" applyFont="1" applyAlignment="1">
      <alignment vertical="center" wrapText="1"/>
    </xf>
    <xf numFmtId="0" fontId="43" fillId="0" borderId="20" xfId="0" applyFont="1" applyBorder="1" applyAlignment="1">
      <alignment vertical="center" readingOrder="2"/>
    </xf>
    <xf numFmtId="0" fontId="32" fillId="0" borderId="0" xfId="0" applyFont="1" applyAlignment="1">
      <alignment horizontal="center" vertical="center"/>
    </xf>
    <xf numFmtId="0" fontId="82" fillId="0" borderId="0" xfId="0" applyFont="1"/>
    <xf numFmtId="0" fontId="82" fillId="0" borderId="0" xfId="0" applyFont="1" applyAlignment="1">
      <alignment horizontal="center" vertical="center"/>
    </xf>
    <xf numFmtId="0" fontId="62" fillId="10" borderId="65" xfId="0" applyFont="1" applyFill="1" applyBorder="1" applyAlignment="1">
      <alignment horizontal="center" vertical="center" wrapText="1"/>
    </xf>
    <xf numFmtId="0" fontId="62" fillId="10" borderId="55" xfId="0" applyFont="1" applyFill="1" applyBorder="1" applyAlignment="1">
      <alignment horizontal="center" vertical="center" wrapText="1"/>
    </xf>
    <xf numFmtId="0" fontId="62" fillId="10" borderId="66" xfId="0" applyFont="1" applyFill="1" applyBorder="1" applyAlignment="1">
      <alignment horizontal="center" vertical="center" wrapText="1"/>
    </xf>
    <xf numFmtId="0" fontId="62" fillId="11" borderId="65" xfId="0" applyFont="1" applyFill="1" applyBorder="1" applyAlignment="1">
      <alignment horizontal="center" vertical="center" wrapText="1"/>
    </xf>
    <xf numFmtId="0" fontId="62" fillId="11" borderId="55" xfId="0" applyFont="1" applyFill="1" applyBorder="1" applyAlignment="1">
      <alignment horizontal="center" vertical="distributed"/>
    </xf>
    <xf numFmtId="3" fontId="20" fillId="0" borderId="55" xfId="0" applyNumberFormat="1" applyFont="1" applyBorder="1" applyAlignment="1">
      <alignment horizontal="center" vertical="center"/>
    </xf>
    <xf numFmtId="3" fontId="20" fillId="0" borderId="66" xfId="0" applyNumberFormat="1" applyFont="1" applyBorder="1" applyAlignment="1">
      <alignment horizontal="center" vertical="center"/>
    </xf>
    <xf numFmtId="0" fontId="62" fillId="11" borderId="65" xfId="0" applyFont="1" applyFill="1" applyBorder="1" applyAlignment="1">
      <alignment vertical="center" wrapText="1"/>
    </xf>
    <xf numFmtId="0" fontId="62" fillId="11" borderId="55" xfId="0" applyFont="1" applyFill="1" applyBorder="1" applyAlignment="1">
      <alignment horizontal="center" vertical="distributed" wrapText="1"/>
    </xf>
    <xf numFmtId="0" fontId="62" fillId="11" borderId="55" xfId="0" applyFont="1" applyFill="1" applyBorder="1" applyAlignment="1">
      <alignment horizontal="center" vertical="center" wrapText="1"/>
    </xf>
    <xf numFmtId="0" fontId="62" fillId="11" borderId="65" xfId="0" applyFont="1" applyFill="1" applyBorder="1" applyAlignment="1">
      <alignment vertical="center" wrapText="1" readingOrder="2"/>
    </xf>
    <xf numFmtId="0" fontId="62" fillId="11" borderId="55" xfId="11" applyFont="1" applyFill="1" applyBorder="1" applyAlignment="1">
      <alignment horizontal="center" vertical="center" wrapText="1"/>
    </xf>
    <xf numFmtId="3" fontId="52" fillId="0" borderId="55" xfId="0" applyNumberFormat="1" applyFont="1" applyBorder="1" applyAlignment="1">
      <alignment horizontal="center" vertical="center"/>
    </xf>
    <xf numFmtId="3" fontId="52" fillId="0" borderId="66" xfId="0" applyNumberFormat="1" applyFont="1" applyBorder="1" applyAlignment="1">
      <alignment horizontal="center" vertical="center"/>
    </xf>
    <xf numFmtId="0" fontId="53" fillId="4" borderId="69" xfId="0" applyFont="1" applyFill="1" applyBorder="1" applyAlignment="1">
      <alignment horizontal="center" vertical="distributed"/>
    </xf>
    <xf numFmtId="3" fontId="52" fillId="4" borderId="69" xfId="0" applyNumberFormat="1" applyFont="1" applyFill="1" applyBorder="1" applyAlignment="1">
      <alignment horizontal="center" vertical="center"/>
    </xf>
    <xf numFmtId="0" fontId="60" fillId="11" borderId="55" xfId="0" applyFont="1" applyFill="1" applyBorder="1" applyAlignment="1">
      <alignment horizontal="right" vertical="center" wrapText="1"/>
    </xf>
    <xf numFmtId="0" fontId="60" fillId="0" borderId="55" xfId="0" applyFont="1" applyBorder="1" applyAlignment="1">
      <alignment horizontal="right" vertical="center" wrapText="1"/>
    </xf>
    <xf numFmtId="0" fontId="60" fillId="11" borderId="55" xfId="0" applyFont="1" applyFill="1" applyBorder="1" applyAlignment="1">
      <alignment vertical="center" wrapText="1" readingOrder="2"/>
    </xf>
    <xf numFmtId="0" fontId="60" fillId="11" borderId="55" xfId="0" applyFont="1" applyFill="1" applyBorder="1" applyAlignment="1">
      <alignment vertical="center" wrapText="1"/>
    </xf>
    <xf numFmtId="0" fontId="60" fillId="11" borderId="55" xfId="0" applyFont="1" applyFill="1" applyBorder="1" applyAlignment="1">
      <alignment horizontal="right" vertical="center" wrapText="1" readingOrder="2"/>
    </xf>
    <xf numFmtId="0" fontId="60" fillId="0" borderId="55" xfId="0" applyFont="1" applyBorder="1" applyAlignment="1">
      <alignment horizontal="right" vertical="center" wrapText="1" readingOrder="2"/>
    </xf>
    <xf numFmtId="0" fontId="30" fillId="5" borderId="10" xfId="0" applyFont="1" applyFill="1" applyBorder="1" applyAlignment="1">
      <alignment horizontal="center" vertical="center" wrapText="1"/>
    </xf>
    <xf numFmtId="0" fontId="79" fillId="5" borderId="30" xfId="0" applyFont="1" applyFill="1" applyBorder="1" applyAlignment="1">
      <alignment horizontal="center" vertical="center" wrapText="1"/>
    </xf>
    <xf numFmtId="0" fontId="60" fillId="0" borderId="30" xfId="0" applyFont="1" applyBorder="1" applyAlignment="1">
      <alignment horizontal="right" vertical="center" wrapText="1" readingOrder="2"/>
    </xf>
    <xf numFmtId="0" fontId="60" fillId="0" borderId="30" xfId="0" applyFont="1" applyBorder="1" applyAlignment="1">
      <alignment horizontal="right" vertical="center" readingOrder="2"/>
    </xf>
    <xf numFmtId="0" fontId="77" fillId="0" borderId="30" xfId="0" applyFont="1" applyBorder="1" applyAlignment="1">
      <alignment horizontal="right" vertical="center" readingOrder="2"/>
    </xf>
    <xf numFmtId="0" fontId="30" fillId="0" borderId="10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 wrapText="1"/>
    </xf>
    <xf numFmtId="0" fontId="57" fillId="5" borderId="30" xfId="0" applyFont="1" applyFill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 readingOrder="2"/>
    </xf>
    <xf numFmtId="0" fontId="41" fillId="0" borderId="30" xfId="0" applyFont="1" applyBorder="1" applyAlignment="1">
      <alignment horizontal="center" vertical="center" wrapText="1" readingOrder="2"/>
    </xf>
    <xf numFmtId="0" fontId="41" fillId="0" borderId="23" xfId="0" applyFont="1" applyBorder="1" applyAlignment="1">
      <alignment horizontal="center" vertical="center" readingOrder="2"/>
    </xf>
    <xf numFmtId="0" fontId="41" fillId="0" borderId="31" xfId="0" applyFont="1" applyBorder="1" applyAlignment="1">
      <alignment horizontal="center" vertical="center" readingOrder="2"/>
    </xf>
    <xf numFmtId="0" fontId="41" fillId="0" borderId="30" xfId="0" applyFont="1" applyBorder="1" applyAlignment="1">
      <alignment horizontal="center" vertical="center" readingOrder="2"/>
    </xf>
    <xf numFmtId="0" fontId="12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7" fillId="8" borderId="34" xfId="0" applyFont="1" applyFill="1" applyBorder="1" applyAlignment="1">
      <alignment horizontal="center" vertical="center"/>
    </xf>
    <xf numFmtId="0" fontId="17" fillId="8" borderId="32" xfId="0" applyFont="1" applyFill="1" applyBorder="1" applyAlignment="1">
      <alignment horizontal="center" vertical="center" wrapText="1"/>
    </xf>
    <xf numFmtId="0" fontId="17" fillId="8" borderId="32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 wrapText="1"/>
    </xf>
    <xf numFmtId="0" fontId="17" fillId="8" borderId="36" xfId="0" applyFont="1" applyFill="1" applyBorder="1" applyAlignment="1">
      <alignment horizontal="center" vertical="center" wrapText="1" readingOrder="2"/>
    </xf>
    <xf numFmtId="0" fontId="17" fillId="8" borderId="32" xfId="0" applyFont="1" applyFill="1" applyBorder="1" applyAlignment="1">
      <alignment horizontal="center" vertical="center" wrapText="1" readingOrder="2"/>
    </xf>
    <xf numFmtId="0" fontId="17" fillId="0" borderId="43" xfId="0" applyFont="1" applyBorder="1" applyAlignment="1">
      <alignment horizontal="center" vertical="center" readingOrder="2"/>
    </xf>
    <xf numFmtId="0" fontId="17" fillId="0" borderId="18" xfId="0" applyFont="1" applyBorder="1" applyAlignment="1">
      <alignment horizontal="center" vertical="center" readingOrder="2"/>
    </xf>
    <xf numFmtId="0" fontId="17" fillId="8" borderId="37" xfId="0" applyFont="1" applyFill="1" applyBorder="1" applyAlignment="1">
      <alignment horizontal="center" vertical="center" readingOrder="2"/>
    </xf>
    <xf numFmtId="0" fontId="30" fillId="6" borderId="49" xfId="0" applyFont="1" applyFill="1" applyBorder="1" applyAlignment="1">
      <alignment horizontal="center" vertical="center" wrapText="1"/>
    </xf>
    <xf numFmtId="0" fontId="30" fillId="6" borderId="50" xfId="0" applyFont="1" applyFill="1" applyBorder="1" applyAlignment="1">
      <alignment horizontal="center" vertical="center" wrapText="1"/>
    </xf>
    <xf numFmtId="0" fontId="30" fillId="6" borderId="43" xfId="0" applyFont="1" applyFill="1" applyBorder="1" applyAlignment="1">
      <alignment horizontal="center" vertical="center"/>
    </xf>
    <xf numFmtId="0" fontId="30" fillId="6" borderId="44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30" fillId="6" borderId="43" xfId="0" applyFont="1" applyFill="1" applyBorder="1" applyAlignment="1">
      <alignment horizontal="center" vertical="center" wrapText="1"/>
    </xf>
    <xf numFmtId="0" fontId="30" fillId="6" borderId="22" xfId="0" applyFont="1" applyFill="1" applyBorder="1" applyAlignment="1">
      <alignment horizontal="center" vertical="center" wrapText="1"/>
    </xf>
    <xf numFmtId="0" fontId="30" fillId="6" borderId="47" xfId="0" applyFont="1" applyFill="1" applyBorder="1" applyAlignment="1">
      <alignment horizontal="center" vertical="center" wrapText="1"/>
    </xf>
    <xf numFmtId="0" fontId="30" fillId="0" borderId="51" xfId="0" applyFont="1" applyBorder="1" applyAlignment="1">
      <alignment vertical="center"/>
    </xf>
    <xf numFmtId="0" fontId="30" fillId="0" borderId="54" xfId="0" applyFont="1" applyBorder="1" applyAlignment="1">
      <alignment vertical="center"/>
    </xf>
    <xf numFmtId="0" fontId="30" fillId="0" borderId="55" xfId="0" applyFont="1" applyBorder="1" applyAlignment="1">
      <alignment vertical="center"/>
    </xf>
    <xf numFmtId="0" fontId="30" fillId="0" borderId="54" xfId="0" applyFont="1" applyBorder="1" applyAlignment="1">
      <alignment horizontal="right" vertical="center"/>
    </xf>
    <xf numFmtId="0" fontId="57" fillId="0" borderId="55" xfId="0" applyFont="1" applyBorder="1" applyAlignment="1">
      <alignment horizontal="center" vertical="center" wrapText="1" readingOrder="2"/>
    </xf>
    <xf numFmtId="3" fontId="15" fillId="0" borderId="0" xfId="0" applyNumberFormat="1" applyFont="1" applyAlignment="1">
      <alignment horizontal="center" vertical="center"/>
    </xf>
    <xf numFmtId="0" fontId="88" fillId="0" borderId="9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 wrapText="1"/>
    </xf>
    <xf numFmtId="0" fontId="88" fillId="0" borderId="5" xfId="0" applyFont="1" applyBorder="1" applyAlignment="1">
      <alignment horizontal="center" vertical="center"/>
    </xf>
    <xf numFmtId="3" fontId="88" fillId="5" borderId="30" xfId="0" applyNumberFormat="1" applyFont="1" applyFill="1" applyBorder="1" applyAlignment="1">
      <alignment horizontal="center" vertical="center"/>
    </xf>
    <xf numFmtId="3" fontId="85" fillId="5" borderId="30" xfId="0" applyNumberFormat="1" applyFont="1" applyFill="1" applyBorder="1" applyAlignment="1">
      <alignment horizontal="center" vertical="center" readingOrder="2"/>
    </xf>
    <xf numFmtId="3" fontId="85" fillId="4" borderId="12" xfId="0" applyNumberFormat="1" applyFont="1" applyFill="1" applyBorder="1" applyAlignment="1">
      <alignment horizontal="center" vertical="center" readingOrder="2"/>
    </xf>
    <xf numFmtId="0" fontId="67" fillId="0" borderId="30" xfId="0" applyFont="1" applyBorder="1" applyAlignment="1">
      <alignment horizontal="right" vertical="center" readingOrder="2"/>
    </xf>
    <xf numFmtId="3" fontId="30" fillId="3" borderId="30" xfId="0" applyNumberFormat="1" applyFont="1" applyFill="1" applyBorder="1" applyAlignment="1">
      <alignment horizontal="center" vertical="center"/>
    </xf>
    <xf numFmtId="0" fontId="67" fillId="0" borderId="30" xfId="0" applyFont="1" applyBorder="1" applyAlignment="1">
      <alignment horizontal="right" vertical="center" wrapText="1" readingOrder="2"/>
    </xf>
    <xf numFmtId="0" fontId="84" fillId="0" borderId="71" xfId="0" applyFont="1" applyBorder="1" applyAlignment="1">
      <alignment horizontal="center" vertical="center"/>
    </xf>
    <xf numFmtId="0" fontId="84" fillId="0" borderId="75" xfId="0" applyFont="1" applyBorder="1" applyAlignment="1">
      <alignment horizontal="center" vertical="center"/>
    </xf>
    <xf numFmtId="0" fontId="57" fillId="0" borderId="78" xfId="0" applyFont="1" applyBorder="1" applyAlignment="1">
      <alignment horizontal="center" vertical="top"/>
    </xf>
    <xf numFmtId="0" fontId="67" fillId="0" borderId="72" xfId="0" applyFont="1" applyBorder="1" applyAlignment="1">
      <alignment horizontal="center" vertical="center"/>
    </xf>
    <xf numFmtId="0" fontId="67" fillId="0" borderId="76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top"/>
    </xf>
    <xf numFmtId="0" fontId="30" fillId="0" borderId="6" xfId="0" applyFont="1" applyBorder="1" applyAlignment="1">
      <alignment horizontal="center" vertical="top"/>
    </xf>
    <xf numFmtId="0" fontId="67" fillId="0" borderId="15" xfId="0" applyFont="1" applyBorder="1" applyAlignment="1">
      <alignment horizontal="center" vertical="center"/>
    </xf>
    <xf numFmtId="0" fontId="67" fillId="0" borderId="23" xfId="0" applyFont="1" applyBorder="1" applyAlignment="1">
      <alignment horizontal="center" vertical="center"/>
    </xf>
    <xf numFmtId="3" fontId="83" fillId="3" borderId="30" xfId="0" applyNumberFormat="1" applyFont="1" applyFill="1" applyBorder="1" applyAlignment="1">
      <alignment horizontal="center" vertical="center"/>
    </xf>
    <xf numFmtId="0" fontId="15" fillId="0" borderId="52" xfId="0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center" vertical="center" readingOrder="2"/>
    </xf>
    <xf numFmtId="0" fontId="29" fillId="0" borderId="0" xfId="0" applyFont="1" applyAlignment="1">
      <alignment horizontal="center" vertical="center" readingOrder="2"/>
    </xf>
    <xf numFmtId="0" fontId="30" fillId="0" borderId="0" xfId="0" applyFont="1" applyAlignment="1">
      <alignment horizontal="center" vertical="center" readingOrder="2"/>
    </xf>
    <xf numFmtId="0" fontId="31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0" fontId="51" fillId="0" borderId="0" xfId="0" applyFont="1" applyAlignment="1">
      <alignment horizontal="center" vertical="center" wrapText="1" readingOrder="2"/>
    </xf>
    <xf numFmtId="0" fontId="57" fillId="0" borderId="79" xfId="0" applyFont="1" applyBorder="1" applyAlignment="1">
      <alignment horizontal="center" vertical="top"/>
    </xf>
    <xf numFmtId="0" fontId="57" fillId="0" borderId="80" xfId="0" applyFont="1" applyBorder="1" applyAlignment="1">
      <alignment horizontal="center" vertical="top"/>
    </xf>
    <xf numFmtId="0" fontId="57" fillId="0" borderId="81" xfId="0" applyFont="1" applyBorder="1" applyAlignment="1">
      <alignment horizontal="center" vertical="top"/>
    </xf>
    <xf numFmtId="0" fontId="57" fillId="0" borderId="78" xfId="0" applyFont="1" applyBorder="1" applyAlignment="1">
      <alignment horizontal="center" vertical="top"/>
    </xf>
    <xf numFmtId="0" fontId="57" fillId="0" borderId="79" xfId="0" applyFont="1" applyBorder="1" applyAlignment="1">
      <alignment horizontal="center" vertical="top" wrapText="1"/>
    </xf>
    <xf numFmtId="0" fontId="57" fillId="0" borderId="80" xfId="0" applyFont="1" applyBorder="1" applyAlignment="1">
      <alignment horizontal="center" vertical="top" wrapText="1"/>
    </xf>
    <xf numFmtId="0" fontId="57" fillId="0" borderId="81" xfId="0" applyFont="1" applyBorder="1" applyAlignment="1">
      <alignment horizontal="center" vertical="top" wrapText="1"/>
    </xf>
    <xf numFmtId="0" fontId="84" fillId="0" borderId="76" xfId="0" applyFont="1" applyBorder="1" applyAlignment="1">
      <alignment horizontal="center" vertical="center"/>
    </xf>
    <xf numFmtId="0" fontId="84" fillId="0" borderId="14" xfId="0" applyFont="1" applyBorder="1" applyAlignment="1">
      <alignment horizontal="center" vertical="center"/>
    </xf>
    <xf numFmtId="0" fontId="84" fillId="0" borderId="77" xfId="0" applyFont="1" applyBorder="1" applyAlignment="1">
      <alignment horizontal="center" vertical="center"/>
    </xf>
    <xf numFmtId="0" fontId="84" fillId="0" borderId="72" xfId="0" applyFont="1" applyBorder="1" applyAlignment="1">
      <alignment horizontal="center" vertical="center"/>
    </xf>
    <xf numFmtId="0" fontId="84" fillId="0" borderId="73" xfId="0" applyFont="1" applyBorder="1" applyAlignment="1">
      <alignment horizontal="center" vertical="center"/>
    </xf>
    <xf numFmtId="0" fontId="84" fillId="0" borderId="74" xfId="0" applyFont="1" applyBorder="1" applyAlignment="1">
      <alignment horizontal="center" vertical="center"/>
    </xf>
    <xf numFmtId="0" fontId="84" fillId="0" borderId="71" xfId="0" applyFont="1" applyBorder="1" applyAlignment="1">
      <alignment horizontal="center" vertical="center"/>
    </xf>
    <xf numFmtId="0" fontId="65" fillId="0" borderId="3" xfId="0" applyFont="1" applyBorder="1" applyAlignment="1">
      <alignment horizontal="right" vertical="center"/>
    </xf>
    <xf numFmtId="3" fontId="85" fillId="5" borderId="22" xfId="0" applyNumberFormat="1" applyFont="1" applyFill="1" applyBorder="1" applyAlignment="1">
      <alignment horizontal="center" vertical="center" readingOrder="2"/>
    </xf>
    <xf numFmtId="3" fontId="85" fillId="5" borderId="47" xfId="0" applyNumberFormat="1" applyFont="1" applyFill="1" applyBorder="1" applyAlignment="1">
      <alignment horizontal="center" vertical="center" readingOrder="2"/>
    </xf>
    <xf numFmtId="3" fontId="85" fillId="0" borderId="55" xfId="0" applyNumberFormat="1" applyFont="1" applyBorder="1" applyAlignment="1">
      <alignment horizontal="center" vertical="center" readingOrder="2"/>
    </xf>
    <xf numFmtId="3" fontId="85" fillId="0" borderId="56" xfId="0" applyNumberFormat="1" applyFont="1" applyBorder="1" applyAlignment="1">
      <alignment horizontal="center" vertical="center" readingOrder="2"/>
    </xf>
    <xf numFmtId="3" fontId="85" fillId="5" borderId="43" xfId="0" applyNumberFormat="1" applyFont="1" applyFill="1" applyBorder="1" applyAlignment="1">
      <alignment horizontal="center" vertical="center" wrapText="1" readingOrder="2"/>
    </xf>
    <xf numFmtId="3" fontId="85" fillId="5" borderId="22" xfId="0" applyNumberFormat="1" applyFont="1" applyFill="1" applyBorder="1" applyAlignment="1">
      <alignment horizontal="center" vertical="center" wrapText="1" readingOrder="2"/>
    </xf>
    <xf numFmtId="3" fontId="85" fillId="0" borderId="54" xfId="0" applyNumberFormat="1" applyFont="1" applyBorder="1" applyAlignment="1">
      <alignment horizontal="center" vertical="center" wrapText="1" readingOrder="2"/>
    </xf>
    <xf numFmtId="3" fontId="85" fillId="0" borderId="55" xfId="0" applyNumberFormat="1" applyFont="1" applyBorder="1" applyAlignment="1">
      <alignment horizontal="center" vertical="center" wrapText="1" readingOrder="2"/>
    </xf>
    <xf numFmtId="3" fontId="30" fillId="3" borderId="60" xfId="0" applyNumberFormat="1" applyFont="1" applyFill="1" applyBorder="1" applyAlignment="1">
      <alignment horizontal="center" vertical="center" wrapText="1"/>
    </xf>
    <xf numFmtId="3" fontId="30" fillId="3" borderId="86" xfId="0" applyNumberFormat="1" applyFont="1" applyFill="1" applyBorder="1" applyAlignment="1">
      <alignment horizontal="center" vertical="center" wrapText="1"/>
    </xf>
    <xf numFmtId="3" fontId="30" fillId="3" borderId="37" xfId="0" applyNumberFormat="1" applyFont="1" applyFill="1" applyBorder="1" applyAlignment="1">
      <alignment horizontal="center" vertical="center" wrapText="1"/>
    </xf>
    <xf numFmtId="0" fontId="15" fillId="0" borderId="54" xfId="0" applyFont="1" applyBorder="1" applyAlignment="1">
      <alignment horizontal="right" vertical="center" wrapText="1"/>
    </xf>
    <xf numFmtId="0" fontId="15" fillId="0" borderId="55" xfId="0" applyFont="1" applyBorder="1" applyAlignment="1">
      <alignment horizontal="right" vertical="center" wrapText="1"/>
    </xf>
    <xf numFmtId="0" fontId="15" fillId="0" borderId="18" xfId="0" applyFont="1" applyBorder="1" applyAlignment="1">
      <alignment horizontal="right" vertical="center" wrapText="1"/>
    </xf>
    <xf numFmtId="0" fontId="15" fillId="0" borderId="19" xfId="0" applyFont="1" applyBorder="1" applyAlignment="1">
      <alignment horizontal="right" vertical="center" wrapText="1"/>
    </xf>
    <xf numFmtId="0" fontId="42" fillId="6" borderId="34" xfId="0" applyFont="1" applyFill="1" applyBorder="1" applyAlignment="1">
      <alignment horizontal="center" vertical="center" wrapText="1"/>
    </xf>
    <xf numFmtId="0" fontId="42" fillId="6" borderId="32" xfId="0" applyFont="1" applyFill="1" applyBorder="1" applyAlignment="1">
      <alignment horizontal="center" vertical="center" wrapText="1"/>
    </xf>
    <xf numFmtId="0" fontId="87" fillId="6" borderId="7" xfId="0" applyFont="1" applyFill="1" applyBorder="1" applyAlignment="1">
      <alignment horizontal="center" vertical="center" wrapText="1"/>
    </xf>
    <xf numFmtId="0" fontId="87" fillId="6" borderId="8" xfId="0" applyFont="1" applyFill="1" applyBorder="1" applyAlignment="1">
      <alignment horizontal="center" vertical="center" wrapText="1"/>
    </xf>
    <xf numFmtId="0" fontId="87" fillId="6" borderId="9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8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 readingOrder="2"/>
    </xf>
    <xf numFmtId="0" fontId="86" fillId="0" borderId="3" xfId="0" applyFont="1" applyBorder="1" applyAlignment="1">
      <alignment horizontal="center" vertical="center" wrapText="1" readingOrder="2"/>
    </xf>
    <xf numFmtId="0" fontId="86" fillId="0" borderId="2" xfId="0" applyFont="1" applyBorder="1" applyAlignment="1">
      <alignment horizontal="center" vertical="center" wrapText="1" readingOrder="2"/>
    </xf>
    <xf numFmtId="0" fontId="86" fillId="0" borderId="16" xfId="0" applyFont="1" applyBorder="1" applyAlignment="1">
      <alignment horizontal="center" vertical="center" wrapText="1" readingOrder="2"/>
    </xf>
    <xf numFmtId="0" fontId="86" fillId="0" borderId="0" xfId="0" applyFont="1" applyAlignment="1">
      <alignment horizontal="center" vertical="center" wrapText="1" readingOrder="2"/>
    </xf>
    <xf numFmtId="0" fontId="86" fillId="0" borderId="20" xfId="0" applyFont="1" applyBorder="1" applyAlignment="1">
      <alignment horizontal="center" vertical="center" wrapText="1" readingOrder="2"/>
    </xf>
    <xf numFmtId="0" fontId="86" fillId="0" borderId="1" xfId="0" applyFont="1" applyBorder="1" applyAlignment="1">
      <alignment horizontal="right" vertical="center" readingOrder="2"/>
    </xf>
    <xf numFmtId="0" fontId="86" fillId="0" borderId="3" xfId="0" applyFont="1" applyBorder="1" applyAlignment="1">
      <alignment horizontal="right" vertical="center" readingOrder="2"/>
    </xf>
    <xf numFmtId="0" fontId="86" fillId="0" borderId="2" xfId="0" applyFont="1" applyBorder="1" applyAlignment="1">
      <alignment horizontal="right" vertical="center" readingOrder="2"/>
    </xf>
    <xf numFmtId="0" fontId="86" fillId="0" borderId="16" xfId="0" applyFont="1" applyBorder="1" applyAlignment="1">
      <alignment horizontal="right" vertical="center" readingOrder="2"/>
    </xf>
    <xf numFmtId="0" fontId="86" fillId="0" borderId="0" xfId="0" applyFont="1" applyAlignment="1">
      <alignment horizontal="right" vertical="center" readingOrder="2"/>
    </xf>
    <xf numFmtId="0" fontId="86" fillId="0" borderId="20" xfId="0" applyFont="1" applyBorder="1" applyAlignment="1">
      <alignment horizontal="right" vertical="center" readingOrder="2"/>
    </xf>
    <xf numFmtId="0" fontId="86" fillId="0" borderId="4" xfId="0" applyFont="1" applyBorder="1" applyAlignment="1">
      <alignment horizontal="right" vertical="center" readingOrder="2"/>
    </xf>
    <xf numFmtId="0" fontId="86" fillId="0" borderId="13" xfId="0" applyFont="1" applyBorder="1" applyAlignment="1">
      <alignment horizontal="right" vertical="center" readingOrder="2"/>
    </xf>
    <xf numFmtId="0" fontId="86" fillId="0" borderId="5" xfId="0" applyFont="1" applyBorder="1" applyAlignment="1">
      <alignment horizontal="right" vertical="center" readingOrder="2"/>
    </xf>
    <xf numFmtId="0" fontId="46" fillId="0" borderId="4" xfId="0" applyFont="1" applyBorder="1" applyAlignment="1">
      <alignment horizontal="center" vertical="center" readingOrder="2"/>
    </xf>
    <xf numFmtId="0" fontId="46" fillId="0" borderId="13" xfId="0" applyFont="1" applyBorder="1" applyAlignment="1">
      <alignment horizontal="center" vertical="center" readingOrder="2"/>
    </xf>
    <xf numFmtId="0" fontId="46" fillId="0" borderId="5" xfId="0" applyFont="1" applyBorder="1" applyAlignment="1">
      <alignment horizontal="center" vertical="center" readingOrder="2"/>
    </xf>
    <xf numFmtId="0" fontId="63" fillId="0" borderId="0" xfId="0" applyFont="1" applyAlignment="1">
      <alignment horizontal="center" vertical="center" readingOrder="2"/>
    </xf>
    <xf numFmtId="0" fontId="40" fillId="0" borderId="0" xfId="0" applyFont="1" applyAlignment="1">
      <alignment horizontal="center" vertical="center" readingOrder="2"/>
    </xf>
    <xf numFmtId="0" fontId="64" fillId="5" borderId="7" xfId="0" applyFont="1" applyFill="1" applyBorder="1" applyAlignment="1">
      <alignment horizontal="center" vertical="center"/>
    </xf>
    <xf numFmtId="0" fontId="64" fillId="5" borderId="8" xfId="0" applyFont="1" applyFill="1" applyBorder="1" applyAlignment="1">
      <alignment horizontal="center" vertical="center"/>
    </xf>
    <xf numFmtId="0" fontId="64" fillId="5" borderId="9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57" fillId="8" borderId="34" xfId="0" applyFont="1" applyFill="1" applyBorder="1" applyAlignment="1">
      <alignment horizontal="center" vertical="center"/>
    </xf>
    <xf numFmtId="0" fontId="57" fillId="8" borderId="32" xfId="0" applyFont="1" applyFill="1" applyBorder="1" applyAlignment="1">
      <alignment horizontal="center" vertical="center"/>
    </xf>
    <xf numFmtId="0" fontId="57" fillId="8" borderId="35" xfId="0" applyFont="1" applyFill="1" applyBorder="1" applyAlignment="1">
      <alignment horizontal="center" vertical="center"/>
    </xf>
    <xf numFmtId="0" fontId="57" fillId="8" borderId="36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30" fillId="6" borderId="15" xfId="0" applyFont="1" applyFill="1" applyBorder="1" applyAlignment="1">
      <alignment horizontal="center" vertical="center" wrapText="1"/>
    </xf>
    <xf numFmtId="0" fontId="30" fillId="6" borderId="57" xfId="0" applyFont="1" applyFill="1" applyBorder="1" applyAlignment="1">
      <alignment horizontal="center" vertical="center" wrapText="1"/>
    </xf>
    <xf numFmtId="0" fontId="30" fillId="6" borderId="46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/>
    </xf>
    <xf numFmtId="0" fontId="30" fillId="6" borderId="8" xfId="0" applyFont="1" applyFill="1" applyBorder="1" applyAlignment="1">
      <alignment horizontal="center" vertical="center"/>
    </xf>
    <xf numFmtId="0" fontId="30" fillId="6" borderId="9" xfId="0" applyFont="1" applyFill="1" applyBorder="1" applyAlignment="1">
      <alignment horizontal="center" vertical="center"/>
    </xf>
    <xf numFmtId="0" fontId="30" fillId="6" borderId="50" xfId="0" applyFont="1" applyFill="1" applyBorder="1" applyAlignment="1">
      <alignment horizontal="center" vertical="center" wrapText="1"/>
    </xf>
    <xf numFmtId="0" fontId="30" fillId="6" borderId="17" xfId="0" applyFont="1" applyFill="1" applyBorder="1" applyAlignment="1">
      <alignment horizontal="center" vertical="center" wrapText="1"/>
    </xf>
    <xf numFmtId="0" fontId="30" fillId="6" borderId="49" xfId="0" applyFont="1" applyFill="1" applyBorder="1" applyAlignment="1">
      <alignment horizontal="center" vertical="center" wrapText="1"/>
    </xf>
    <xf numFmtId="0" fontId="30" fillId="6" borderId="37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0" fillId="3" borderId="49" xfId="0" applyFont="1" applyFill="1" applyBorder="1" applyAlignment="1">
      <alignment horizontal="center" vertical="center" wrapText="1"/>
    </xf>
    <xf numFmtId="0" fontId="30" fillId="3" borderId="51" xfId="0" applyFont="1" applyFill="1" applyBorder="1" applyAlignment="1">
      <alignment horizontal="center" vertical="center" wrapText="1"/>
    </xf>
    <xf numFmtId="3" fontId="85" fillId="0" borderId="19" xfId="0" applyNumberFormat="1" applyFont="1" applyBorder="1" applyAlignment="1">
      <alignment horizontal="center" vertical="center" readingOrder="2"/>
    </xf>
    <xf numFmtId="3" fontId="85" fillId="0" borderId="44" xfId="0" applyNumberFormat="1" applyFont="1" applyBorder="1" applyAlignment="1">
      <alignment horizontal="center" vertical="center" readingOrder="2"/>
    </xf>
    <xf numFmtId="3" fontId="85" fillId="0" borderId="18" xfId="0" applyNumberFormat="1" applyFont="1" applyBorder="1" applyAlignment="1">
      <alignment horizontal="center" vertical="center" wrapText="1" readingOrder="2"/>
    </xf>
    <xf numFmtId="3" fontId="85" fillId="0" borderId="19" xfId="0" applyNumberFormat="1" applyFont="1" applyBorder="1" applyAlignment="1">
      <alignment horizontal="center" vertical="center" wrapText="1" readingOrder="2"/>
    </xf>
    <xf numFmtId="3" fontId="85" fillId="0" borderId="3" xfId="0" applyNumberFormat="1" applyFont="1" applyBorder="1" applyAlignment="1">
      <alignment horizontal="center" vertical="center" wrapText="1" readingOrder="2"/>
    </xf>
    <xf numFmtId="0" fontId="65" fillId="5" borderId="15" xfId="0" applyFont="1" applyFill="1" applyBorder="1" applyAlignment="1">
      <alignment horizontal="center" vertical="center"/>
    </xf>
    <xf numFmtId="0" fontId="65" fillId="5" borderId="57" xfId="0" applyFont="1" applyFill="1" applyBorder="1" applyAlignment="1">
      <alignment horizontal="center" vertical="center"/>
    </xf>
    <xf numFmtId="0" fontId="65" fillId="5" borderId="46" xfId="0" applyFont="1" applyFill="1" applyBorder="1" applyAlignment="1">
      <alignment horizontal="center" vertical="center"/>
    </xf>
    <xf numFmtId="0" fontId="58" fillId="5" borderId="6" xfId="0" applyFont="1" applyFill="1" applyBorder="1" applyAlignment="1">
      <alignment horizontal="center" vertical="center" wrapText="1"/>
    </xf>
    <xf numFmtId="0" fontId="58" fillId="5" borderId="58" xfId="0" applyFont="1" applyFill="1" applyBorder="1" applyAlignment="1">
      <alignment horizontal="center" vertical="center" wrapText="1"/>
    </xf>
    <xf numFmtId="0" fontId="58" fillId="5" borderId="21" xfId="0" applyFont="1" applyFill="1" applyBorder="1" applyAlignment="1">
      <alignment horizontal="center" vertical="center" wrapText="1"/>
    </xf>
    <xf numFmtId="0" fontId="58" fillId="5" borderId="42" xfId="0" applyFont="1" applyFill="1" applyBorder="1" applyAlignment="1">
      <alignment horizontal="center" vertical="center" wrapText="1"/>
    </xf>
    <xf numFmtId="0" fontId="58" fillId="5" borderId="59" xfId="0" applyFont="1" applyFill="1" applyBorder="1" applyAlignment="1">
      <alignment horizontal="center" vertical="center" wrapText="1"/>
    </xf>
    <xf numFmtId="0" fontId="58" fillId="5" borderId="39" xfId="0" applyFont="1" applyFill="1" applyBorder="1" applyAlignment="1">
      <alignment horizontal="center" vertical="center" wrapText="1"/>
    </xf>
    <xf numFmtId="0" fontId="17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top"/>
    </xf>
    <xf numFmtId="0" fontId="15" fillId="0" borderId="80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41" xfId="0" applyFont="1" applyBorder="1" applyAlignment="1">
      <alignment horizontal="center" vertical="top"/>
    </xf>
    <xf numFmtId="0" fontId="15" fillId="0" borderId="83" xfId="0" applyFont="1" applyBorder="1" applyAlignment="1">
      <alignment horizontal="center" vertical="top"/>
    </xf>
    <xf numFmtId="0" fontId="15" fillId="0" borderId="81" xfId="0" applyFont="1" applyBorder="1" applyAlignment="1">
      <alignment horizontal="center" vertical="top"/>
    </xf>
    <xf numFmtId="0" fontId="15" fillId="0" borderId="76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57" fillId="5" borderId="34" xfId="0" applyFont="1" applyFill="1" applyBorder="1" applyAlignment="1">
      <alignment horizontal="center" vertical="center" wrapText="1"/>
    </xf>
    <xf numFmtId="0" fontId="57" fillId="5" borderId="35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1" fillId="3" borderId="11" xfId="0" applyFont="1" applyFill="1" applyBorder="1" applyAlignment="1">
      <alignment horizontal="center" vertical="center" wrapText="1" readingOrder="2"/>
    </xf>
    <xf numFmtId="0" fontId="41" fillId="0" borderId="11" xfId="0" applyFont="1" applyBorder="1" applyAlignment="1">
      <alignment horizontal="center" vertical="center" readingOrder="2"/>
    </xf>
    <xf numFmtId="3" fontId="17" fillId="0" borderId="11" xfId="0" applyNumberFormat="1" applyFont="1" applyBorder="1" applyAlignment="1">
      <alignment horizontal="center" vertical="center" readingOrder="2"/>
    </xf>
    <xf numFmtId="3" fontId="17" fillId="0" borderId="10" xfId="0" applyNumberFormat="1" applyFont="1" applyBorder="1" applyAlignment="1">
      <alignment horizontal="center" vertical="center" readingOrder="2"/>
    </xf>
    <xf numFmtId="3" fontId="17" fillId="0" borderId="12" xfId="0" applyNumberFormat="1" applyFont="1" applyBorder="1" applyAlignment="1">
      <alignment horizontal="center" vertical="center" readingOrder="2"/>
    </xf>
    <xf numFmtId="3" fontId="17" fillId="3" borderId="26" xfId="0" applyNumberFormat="1" applyFont="1" applyFill="1" applyBorder="1" applyAlignment="1">
      <alignment horizontal="center" vertical="center" readingOrder="2"/>
    </xf>
    <xf numFmtId="3" fontId="17" fillId="3" borderId="25" xfId="0" applyNumberFormat="1" applyFont="1" applyFill="1" applyBorder="1" applyAlignment="1">
      <alignment horizontal="center" vertical="center" readingOrder="2"/>
    </xf>
    <xf numFmtId="3" fontId="17" fillId="3" borderId="29" xfId="0" applyNumberFormat="1" applyFont="1" applyFill="1" applyBorder="1" applyAlignment="1">
      <alignment horizontal="center" vertical="center" readingOrder="2"/>
    </xf>
    <xf numFmtId="3" fontId="17" fillId="3" borderId="28" xfId="0" applyNumberFormat="1" applyFont="1" applyFill="1" applyBorder="1" applyAlignment="1">
      <alignment horizontal="center" vertical="center" readingOrder="2"/>
    </xf>
    <xf numFmtId="0" fontId="41" fillId="4" borderId="7" xfId="0" applyFont="1" applyFill="1" applyBorder="1" applyAlignment="1">
      <alignment horizontal="center" vertical="center" wrapText="1" readingOrder="2"/>
    </xf>
    <xf numFmtId="0" fontId="41" fillId="4" borderId="8" xfId="0" applyFont="1" applyFill="1" applyBorder="1" applyAlignment="1">
      <alignment horizontal="center" vertical="center" wrapText="1" readingOrder="2"/>
    </xf>
    <xf numFmtId="0" fontId="41" fillId="4" borderId="9" xfId="0" applyFont="1" applyFill="1" applyBorder="1" applyAlignment="1">
      <alignment horizontal="center" vertical="center" wrapText="1" readingOrder="2"/>
    </xf>
    <xf numFmtId="0" fontId="17" fillId="0" borderId="1" xfId="0" applyFont="1" applyBorder="1" applyAlignment="1">
      <alignment horizontal="center" vertical="center" wrapText="1" readingOrder="2"/>
    </xf>
    <xf numFmtId="0" fontId="17" fillId="0" borderId="3" xfId="0" applyFont="1" applyBorder="1" applyAlignment="1">
      <alignment horizontal="center" vertical="center" wrapText="1" readingOrder="2"/>
    </xf>
    <xf numFmtId="0" fontId="17" fillId="0" borderId="2" xfId="0" applyFont="1" applyBorder="1" applyAlignment="1">
      <alignment horizontal="center" vertical="center" wrapText="1" readingOrder="2"/>
    </xf>
    <xf numFmtId="0" fontId="17" fillId="0" borderId="16" xfId="0" applyFont="1" applyBorder="1" applyAlignment="1">
      <alignment horizontal="center" vertical="center" wrapText="1" readingOrder="2"/>
    </xf>
    <xf numFmtId="0" fontId="17" fillId="0" borderId="0" xfId="0" applyFont="1" applyAlignment="1">
      <alignment horizontal="center" vertical="center" wrapText="1" readingOrder="2"/>
    </xf>
    <xf numFmtId="0" fontId="17" fillId="0" borderId="20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 readingOrder="2"/>
    </xf>
    <xf numFmtId="0" fontId="15" fillId="5" borderId="29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3" fontId="17" fillId="0" borderId="29" xfId="0" applyNumberFormat="1" applyFont="1" applyBorder="1" applyAlignment="1">
      <alignment horizontal="center" vertical="center" readingOrder="2"/>
    </xf>
    <xf numFmtId="3" fontId="17" fillId="0" borderId="28" xfId="0" applyNumberFormat="1" applyFont="1" applyBorder="1" applyAlignment="1">
      <alignment horizontal="center" vertical="center" readingOrder="2"/>
    </xf>
    <xf numFmtId="0" fontId="57" fillId="5" borderId="29" xfId="0" applyFont="1" applyFill="1" applyBorder="1" applyAlignment="1">
      <alignment horizontal="center" vertical="center" wrapText="1"/>
    </xf>
    <xf numFmtId="0" fontId="57" fillId="5" borderId="28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right" vertical="center" readingOrder="2"/>
    </xf>
    <xf numFmtId="0" fontId="46" fillId="0" borderId="3" xfId="0" applyFont="1" applyBorder="1" applyAlignment="1">
      <alignment horizontal="right" vertical="center" readingOrder="2"/>
    </xf>
    <xf numFmtId="0" fontId="46" fillId="0" borderId="2" xfId="0" applyFont="1" applyBorder="1" applyAlignment="1">
      <alignment horizontal="right" vertical="center" readingOrder="2"/>
    </xf>
    <xf numFmtId="0" fontId="85" fillId="0" borderId="16" xfId="0" applyFont="1" applyBorder="1" applyAlignment="1">
      <alignment horizontal="right" vertical="center" wrapText="1" readingOrder="2"/>
    </xf>
    <xf numFmtId="0" fontId="85" fillId="0" borderId="0" xfId="0" applyFont="1" applyAlignment="1">
      <alignment horizontal="right" vertical="center" wrapText="1" readingOrder="2"/>
    </xf>
    <xf numFmtId="0" fontId="85" fillId="0" borderId="20" xfId="0" applyFont="1" applyBorder="1" applyAlignment="1">
      <alignment horizontal="right" vertical="center" wrapText="1" readingOrder="2"/>
    </xf>
    <xf numFmtId="0" fontId="43" fillId="0" borderId="7" xfId="0" applyFont="1" applyBorder="1" applyAlignment="1">
      <alignment horizontal="right" vertical="center" readingOrder="2"/>
    </xf>
    <xf numFmtId="0" fontId="43" fillId="0" borderId="8" xfId="0" applyFont="1" applyBorder="1" applyAlignment="1">
      <alignment horizontal="right" vertical="center" readingOrder="2"/>
    </xf>
    <xf numFmtId="0" fontId="43" fillId="0" borderId="9" xfId="0" applyFont="1" applyBorder="1" applyAlignment="1">
      <alignment horizontal="right" vertical="center" readingOrder="2"/>
    </xf>
    <xf numFmtId="0" fontId="15" fillId="5" borderId="27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readingOrder="2"/>
    </xf>
    <xf numFmtId="0" fontId="17" fillId="0" borderId="13" xfId="0" applyFont="1" applyBorder="1" applyAlignment="1">
      <alignment horizontal="center" vertical="center" readingOrder="2"/>
    </xf>
    <xf numFmtId="0" fontId="17" fillId="0" borderId="5" xfId="0" applyFont="1" applyBorder="1" applyAlignment="1">
      <alignment horizontal="center" vertical="center" readingOrder="2"/>
    </xf>
    <xf numFmtId="0" fontId="16" fillId="0" borderId="4" xfId="0" applyFont="1" applyBorder="1" applyAlignment="1">
      <alignment horizontal="center" vertical="center" readingOrder="2"/>
    </xf>
    <xf numFmtId="0" fontId="16" fillId="0" borderId="13" xfId="0" applyFont="1" applyBorder="1" applyAlignment="1">
      <alignment horizontal="center" vertical="center" readingOrder="2"/>
    </xf>
    <xf numFmtId="0" fontId="15" fillId="0" borderId="85" xfId="0" applyFont="1" applyBorder="1" applyAlignment="1">
      <alignment horizontal="center" vertical="top"/>
    </xf>
    <xf numFmtId="0" fontId="17" fillId="0" borderId="71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top"/>
    </xf>
    <xf numFmtId="0" fontId="84" fillId="0" borderId="23" xfId="0" applyFont="1" applyBorder="1" applyAlignment="1">
      <alignment horizontal="center" vertical="center"/>
    </xf>
    <xf numFmtId="0" fontId="79" fillId="5" borderId="29" xfId="0" applyFont="1" applyFill="1" applyBorder="1" applyAlignment="1">
      <alignment horizontal="center" vertical="center" wrapText="1"/>
    </xf>
    <xf numFmtId="0" fontId="79" fillId="5" borderId="28" xfId="0" applyFont="1" applyFill="1" applyBorder="1" applyAlignment="1">
      <alignment horizontal="center" vertical="center" wrapText="1"/>
    </xf>
    <xf numFmtId="0" fontId="79" fillId="5" borderId="10" xfId="0" applyFont="1" applyFill="1" applyBorder="1" applyAlignment="1">
      <alignment horizontal="center" vertical="center" wrapText="1"/>
    </xf>
    <xf numFmtId="0" fontId="79" fillId="5" borderId="12" xfId="0" applyFont="1" applyFill="1" applyBorder="1" applyAlignment="1">
      <alignment horizontal="center" vertical="center" wrapText="1"/>
    </xf>
    <xf numFmtId="0" fontId="46" fillId="0" borderId="7" xfId="0" applyFont="1" applyBorder="1" applyAlignment="1">
      <alignment horizontal="right" vertical="center" readingOrder="2"/>
    </xf>
    <xf numFmtId="0" fontId="46" fillId="0" borderId="8" xfId="0" applyFont="1" applyBorder="1" applyAlignment="1">
      <alignment horizontal="right" vertical="center" readingOrder="2"/>
    </xf>
    <xf numFmtId="0" fontId="46" fillId="0" borderId="9" xfId="0" applyFont="1" applyBorder="1" applyAlignment="1">
      <alignment horizontal="right" vertical="center" readingOrder="2"/>
    </xf>
    <xf numFmtId="0" fontId="34" fillId="0" borderId="0" xfId="0" applyFont="1" applyAlignment="1">
      <alignment horizontal="left" vertical="center" readingOrder="2"/>
    </xf>
    <xf numFmtId="0" fontId="30" fillId="5" borderId="7" xfId="0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30" fillId="5" borderId="9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30" fillId="5" borderId="4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/>
    </xf>
    <xf numFmtId="0" fontId="79" fillId="5" borderId="34" xfId="0" applyFont="1" applyFill="1" applyBorder="1" applyAlignment="1">
      <alignment horizontal="center" vertical="center" wrapText="1"/>
    </xf>
    <xf numFmtId="0" fontId="79" fillId="5" borderId="35" xfId="0" applyFont="1" applyFill="1" applyBorder="1" applyAlignment="1">
      <alignment horizontal="center" vertical="center" wrapText="1"/>
    </xf>
    <xf numFmtId="0" fontId="67" fillId="0" borderId="34" xfId="0" applyFont="1" applyBorder="1" applyAlignment="1">
      <alignment horizontal="right" vertical="center" readingOrder="2"/>
    </xf>
    <xf numFmtId="0" fontId="67" fillId="0" borderId="35" xfId="0" applyFont="1" applyBorder="1" applyAlignment="1">
      <alignment horizontal="right" vertical="center" readingOrder="2"/>
    </xf>
    <xf numFmtId="0" fontId="67" fillId="0" borderId="10" xfId="0" applyFont="1" applyBorder="1" applyAlignment="1">
      <alignment horizontal="center" vertical="center" wrapText="1" readingOrder="2"/>
    </xf>
    <xf numFmtId="0" fontId="67" fillId="0" borderId="11" xfId="0" applyFont="1" applyBorder="1" applyAlignment="1">
      <alignment horizontal="center" vertical="center" wrapText="1" readingOrder="2"/>
    </xf>
    <xf numFmtId="0" fontId="67" fillId="0" borderId="12" xfId="0" applyFont="1" applyBorder="1" applyAlignment="1">
      <alignment horizontal="center" vertical="center" wrapText="1" readingOrder="2"/>
    </xf>
    <xf numFmtId="0" fontId="30" fillId="5" borderId="34" xfId="0" applyFont="1" applyFill="1" applyBorder="1" applyAlignment="1">
      <alignment horizontal="center" vertical="center" wrapText="1"/>
    </xf>
    <xf numFmtId="0" fontId="30" fillId="5" borderId="33" xfId="0" applyFont="1" applyFill="1" applyBorder="1" applyAlignment="1">
      <alignment horizontal="center" vertical="center" wrapText="1"/>
    </xf>
    <xf numFmtId="0" fontId="67" fillId="0" borderId="29" xfId="0" applyFont="1" applyBorder="1" applyAlignment="1">
      <alignment horizontal="center" vertical="center" wrapText="1" readingOrder="2"/>
    </xf>
    <xf numFmtId="0" fontId="67" fillId="0" borderId="27" xfId="0" applyFont="1" applyBorder="1" applyAlignment="1">
      <alignment horizontal="center" vertical="center" wrapText="1" readingOrder="2"/>
    </xf>
    <xf numFmtId="0" fontId="67" fillId="0" borderId="28" xfId="0" applyFont="1" applyBorder="1" applyAlignment="1">
      <alignment horizontal="center" vertical="center" wrapText="1" readingOrder="2"/>
    </xf>
    <xf numFmtId="0" fontId="89" fillId="0" borderId="1" xfId="0" applyFont="1" applyBorder="1" applyAlignment="1">
      <alignment horizontal="center" vertical="center" wrapText="1" readingOrder="2"/>
    </xf>
    <xf numFmtId="0" fontId="89" fillId="0" borderId="16" xfId="0" applyFont="1" applyBorder="1" applyAlignment="1">
      <alignment horizontal="center" vertical="center" wrapText="1" readingOrder="2"/>
    </xf>
    <xf numFmtId="0" fontId="89" fillId="0" borderId="4" xfId="0" applyFont="1" applyBorder="1" applyAlignment="1">
      <alignment horizontal="center" vertical="center" wrapText="1" readingOrder="2"/>
    </xf>
    <xf numFmtId="0" fontId="6" fillId="4" borderId="7" xfId="0" applyFont="1" applyFill="1" applyBorder="1" applyAlignment="1">
      <alignment horizontal="center" vertical="center" readingOrder="2"/>
    </xf>
    <xf numFmtId="0" fontId="6" fillId="4" borderId="8" xfId="0" applyFont="1" applyFill="1" applyBorder="1" applyAlignment="1">
      <alignment horizontal="center" vertical="center" readingOrder="2"/>
    </xf>
    <xf numFmtId="0" fontId="17" fillId="0" borderId="1" xfId="0" applyFont="1" applyBorder="1" applyAlignment="1">
      <alignment horizontal="right" vertical="center" wrapText="1" readingOrder="2"/>
    </xf>
    <xf numFmtId="0" fontId="17" fillId="0" borderId="3" xfId="0" applyFont="1" applyBorder="1" applyAlignment="1">
      <alignment horizontal="right" vertical="center" wrapText="1" readingOrder="2"/>
    </xf>
    <xf numFmtId="0" fontId="17" fillId="0" borderId="2" xfId="0" applyFont="1" applyBorder="1" applyAlignment="1">
      <alignment horizontal="right" vertical="center" wrapText="1" readingOrder="2"/>
    </xf>
    <xf numFmtId="0" fontId="17" fillId="0" borderId="16" xfId="0" applyFont="1" applyBorder="1" applyAlignment="1">
      <alignment horizontal="right" vertical="center" wrapText="1" readingOrder="2"/>
    </xf>
    <xf numFmtId="0" fontId="17" fillId="0" borderId="0" xfId="0" applyFont="1" applyAlignment="1">
      <alignment horizontal="right" vertical="center" wrapText="1" readingOrder="2"/>
    </xf>
    <xf numFmtId="0" fontId="17" fillId="0" borderId="20" xfId="0" applyFont="1" applyBorder="1" applyAlignment="1">
      <alignment horizontal="right" vertical="center" wrapText="1" readingOrder="2"/>
    </xf>
    <xf numFmtId="0" fontId="17" fillId="0" borderId="4" xfId="0" applyFont="1" applyBorder="1" applyAlignment="1">
      <alignment horizontal="right" vertical="center" readingOrder="2"/>
    </xf>
    <xf numFmtId="0" fontId="17" fillId="0" borderId="13" xfId="0" applyFont="1" applyBorder="1" applyAlignment="1">
      <alignment horizontal="right" vertical="center" readingOrder="2"/>
    </xf>
    <xf numFmtId="0" fontId="17" fillId="0" borderId="5" xfId="0" applyFont="1" applyBorder="1" applyAlignment="1">
      <alignment horizontal="right" vertical="center" readingOrder="2"/>
    </xf>
    <xf numFmtId="0" fontId="4" fillId="0" borderId="0" xfId="0" applyFont="1" applyAlignment="1">
      <alignment horizontal="center" vertical="center" readingOrder="2"/>
    </xf>
    <xf numFmtId="0" fontId="5" fillId="5" borderId="10" xfId="0" applyFont="1" applyFill="1" applyBorder="1" applyAlignment="1">
      <alignment horizontal="center" vertical="center" wrapText="1" readingOrder="2"/>
    </xf>
    <xf numFmtId="0" fontId="5" fillId="5" borderId="11" xfId="0" applyFont="1" applyFill="1" applyBorder="1" applyAlignment="1">
      <alignment horizontal="center" vertical="center" wrapText="1" readingOrder="2"/>
    </xf>
    <xf numFmtId="0" fontId="5" fillId="5" borderId="12" xfId="0" applyFont="1" applyFill="1" applyBorder="1" applyAlignment="1">
      <alignment horizontal="center" vertical="center" wrapText="1" readingOrder="2"/>
    </xf>
    <xf numFmtId="0" fontId="67" fillId="0" borderId="20" xfId="0" applyFont="1" applyBorder="1" applyAlignment="1">
      <alignment horizontal="center" vertical="center" wrapText="1" readingOrder="2"/>
    </xf>
    <xf numFmtId="0" fontId="30" fillId="5" borderId="11" xfId="0" applyFont="1" applyFill="1" applyBorder="1" applyAlignment="1">
      <alignment horizontal="center" vertical="center" wrapText="1"/>
    </xf>
    <xf numFmtId="0" fontId="15" fillId="0" borderId="89" xfId="0" applyFont="1" applyBorder="1" applyAlignment="1">
      <alignment horizontal="center" vertical="top"/>
    </xf>
    <xf numFmtId="0" fontId="15" fillId="0" borderId="90" xfId="0" applyFont="1" applyBorder="1" applyAlignment="1">
      <alignment horizontal="center" vertical="top"/>
    </xf>
    <xf numFmtId="0" fontId="77" fillId="0" borderId="34" xfId="0" applyFont="1" applyBorder="1" applyAlignment="1">
      <alignment horizontal="right" vertical="center" readingOrder="2"/>
    </xf>
    <xf numFmtId="0" fontId="77" fillId="0" borderId="35" xfId="0" applyFont="1" applyBorder="1" applyAlignment="1">
      <alignment horizontal="right" vertical="center" readingOrder="2"/>
    </xf>
    <xf numFmtId="0" fontId="60" fillId="0" borderId="34" xfId="0" applyFont="1" applyBorder="1" applyAlignment="1">
      <alignment horizontal="right" vertical="center" wrapText="1" readingOrder="2"/>
    </xf>
    <xf numFmtId="0" fontId="60" fillId="0" borderId="35" xfId="0" applyFont="1" applyBorder="1" applyAlignment="1">
      <alignment horizontal="right" vertical="center" wrapText="1" readingOrder="2"/>
    </xf>
    <xf numFmtId="0" fontId="7" fillId="0" borderId="13" xfId="0" applyFont="1" applyBorder="1" applyAlignment="1">
      <alignment horizontal="center" vertical="center"/>
    </xf>
    <xf numFmtId="0" fontId="33" fillId="5" borderId="46" xfId="0" applyFont="1" applyFill="1" applyBorder="1" applyAlignment="1">
      <alignment horizontal="center" vertical="center"/>
    </xf>
    <xf numFmtId="0" fontId="33" fillId="5" borderId="41" xfId="0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 readingOrder="2"/>
    </xf>
    <xf numFmtId="0" fontId="40" fillId="5" borderId="3" xfId="0" applyFont="1" applyFill="1" applyBorder="1" applyAlignment="1">
      <alignment horizontal="center" vertical="center" readingOrder="2"/>
    </xf>
    <xf numFmtId="0" fontId="40" fillId="5" borderId="16" xfId="0" applyFont="1" applyFill="1" applyBorder="1" applyAlignment="1">
      <alignment horizontal="center" vertical="center" readingOrder="2"/>
    </xf>
    <xf numFmtId="0" fontId="40" fillId="5" borderId="0" xfId="0" applyFont="1" applyFill="1" applyAlignment="1">
      <alignment horizontal="center" vertical="center" readingOrder="2"/>
    </xf>
    <xf numFmtId="0" fontId="40" fillId="5" borderId="4" xfId="0" applyFont="1" applyFill="1" applyBorder="1" applyAlignment="1">
      <alignment horizontal="center" vertical="center" readingOrder="2"/>
    </xf>
    <xf numFmtId="0" fontId="40" fillId="5" borderId="13" xfId="0" applyFont="1" applyFill="1" applyBorder="1" applyAlignment="1">
      <alignment horizontal="center" vertical="center" readingOrder="2"/>
    </xf>
    <xf numFmtId="0" fontId="50" fillId="5" borderId="10" xfId="0" applyFont="1" applyFill="1" applyBorder="1" applyAlignment="1">
      <alignment horizontal="center" vertical="center" wrapText="1"/>
    </xf>
    <xf numFmtId="0" fontId="50" fillId="5" borderId="12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43" fillId="4" borderId="34" xfId="0" applyFont="1" applyFill="1" applyBorder="1" applyAlignment="1">
      <alignment horizontal="center" vertical="center" readingOrder="2"/>
    </xf>
    <xf numFmtId="0" fontId="43" fillId="4" borderId="32" xfId="0" applyFont="1" applyFill="1" applyBorder="1" applyAlignment="1">
      <alignment horizontal="center" vertical="center" readingOrder="2"/>
    </xf>
    <xf numFmtId="0" fontId="43" fillId="4" borderId="17" xfId="0" applyFont="1" applyFill="1" applyBorder="1" applyAlignment="1">
      <alignment horizontal="center" vertical="center" readingOrder="2"/>
    </xf>
    <xf numFmtId="0" fontId="43" fillId="4" borderId="39" xfId="0" applyFont="1" applyFill="1" applyBorder="1" applyAlignment="1">
      <alignment horizontal="center" vertical="center" readingOrder="2"/>
    </xf>
    <xf numFmtId="0" fontId="17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top"/>
    </xf>
    <xf numFmtId="0" fontId="6" fillId="5" borderId="29" xfId="0" applyFont="1" applyFill="1" applyBorder="1" applyAlignment="1">
      <alignment horizontal="center" vertical="center" wrapText="1" readingOrder="2"/>
    </xf>
    <xf numFmtId="0" fontId="6" fillId="5" borderId="27" xfId="0" applyFont="1" applyFill="1" applyBorder="1" applyAlignment="1">
      <alignment horizontal="center" vertical="center" wrapText="1" readingOrder="2"/>
    </xf>
    <xf numFmtId="0" fontId="6" fillId="5" borderId="28" xfId="0" applyFont="1" applyFill="1" applyBorder="1" applyAlignment="1">
      <alignment horizontal="center" vertical="center" wrapText="1" readingOrder="2"/>
    </xf>
    <xf numFmtId="0" fontId="39" fillId="5" borderId="29" xfId="0" applyFont="1" applyFill="1" applyBorder="1" applyAlignment="1">
      <alignment horizontal="center" vertical="center" wrapText="1"/>
    </xf>
    <xf numFmtId="0" fontId="39" fillId="5" borderId="27" xfId="0" applyFont="1" applyFill="1" applyBorder="1" applyAlignment="1">
      <alignment horizontal="center" vertical="center" wrapText="1"/>
    </xf>
    <xf numFmtId="0" fontId="39" fillId="5" borderId="28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right" vertical="center" readingOrder="2"/>
    </xf>
    <xf numFmtId="0" fontId="6" fillId="5" borderId="1" xfId="0" applyFont="1" applyFill="1" applyBorder="1" applyAlignment="1">
      <alignment horizontal="center" vertical="center" readingOrder="2"/>
    </xf>
    <xf numFmtId="0" fontId="6" fillId="5" borderId="3" xfId="0" applyFont="1" applyFill="1" applyBorder="1" applyAlignment="1">
      <alignment horizontal="center" vertical="center" readingOrder="2"/>
    </xf>
    <xf numFmtId="0" fontId="6" fillId="5" borderId="4" xfId="0" applyFont="1" applyFill="1" applyBorder="1" applyAlignment="1">
      <alignment horizontal="center" vertical="center" readingOrder="2"/>
    </xf>
    <xf numFmtId="0" fontId="6" fillId="5" borderId="13" xfId="0" applyFont="1" applyFill="1" applyBorder="1" applyAlignment="1">
      <alignment horizontal="center" vertical="center" readingOrder="2"/>
    </xf>
    <xf numFmtId="0" fontId="40" fillId="5" borderId="7" xfId="0" applyFont="1" applyFill="1" applyBorder="1" applyAlignment="1">
      <alignment horizontal="center" vertical="center" readingOrder="2"/>
    </xf>
    <xf numFmtId="0" fontId="40" fillId="5" borderId="8" xfId="0" applyFont="1" applyFill="1" applyBorder="1" applyAlignment="1">
      <alignment horizontal="center" vertical="center" readingOrder="2"/>
    </xf>
    <xf numFmtId="0" fontId="40" fillId="5" borderId="9" xfId="0" applyFont="1" applyFill="1" applyBorder="1" applyAlignment="1">
      <alignment horizontal="center" vertical="center" readingOrder="2"/>
    </xf>
    <xf numFmtId="0" fontId="59" fillId="5" borderId="34" xfId="0" applyFont="1" applyFill="1" applyBorder="1" applyAlignment="1">
      <alignment horizontal="center" vertical="center" wrapText="1"/>
    </xf>
    <xf numFmtId="0" fontId="59" fillId="5" borderId="35" xfId="0" applyFont="1" applyFill="1" applyBorder="1" applyAlignment="1">
      <alignment horizontal="center" vertical="center" wrapText="1"/>
    </xf>
    <xf numFmtId="0" fontId="45" fillId="5" borderId="34" xfId="0" applyFont="1" applyFill="1" applyBorder="1" applyAlignment="1">
      <alignment horizontal="center" vertical="center" wrapText="1"/>
    </xf>
    <xf numFmtId="0" fontId="45" fillId="5" borderId="33" xfId="0" applyFont="1" applyFill="1" applyBorder="1" applyAlignment="1">
      <alignment horizontal="center" vertical="center" wrapText="1"/>
    </xf>
    <xf numFmtId="0" fontId="46" fillId="0" borderId="16" xfId="0" applyFont="1" applyBorder="1" applyAlignment="1">
      <alignment horizontal="right" vertical="center" readingOrder="2"/>
    </xf>
    <xf numFmtId="0" fontId="46" fillId="0" borderId="0" xfId="0" applyFont="1" applyAlignment="1">
      <alignment horizontal="right" vertical="center" readingOrder="2"/>
    </xf>
    <xf numFmtId="0" fontId="46" fillId="0" borderId="20" xfId="0" applyFont="1" applyBorder="1" applyAlignment="1">
      <alignment horizontal="right" vertical="center" readingOrder="2"/>
    </xf>
    <xf numFmtId="0" fontId="46" fillId="0" borderId="4" xfId="0" applyFont="1" applyBorder="1" applyAlignment="1">
      <alignment horizontal="right" vertical="center" readingOrder="2"/>
    </xf>
    <xf numFmtId="0" fontId="46" fillId="0" borderId="13" xfId="0" applyFont="1" applyBorder="1" applyAlignment="1">
      <alignment horizontal="right" vertical="center" readingOrder="2"/>
    </xf>
    <xf numFmtId="0" fontId="46" fillId="0" borderId="5" xfId="0" applyFont="1" applyBorder="1" applyAlignment="1">
      <alignment horizontal="right" vertical="center" readingOrder="2"/>
    </xf>
    <xf numFmtId="0" fontId="20" fillId="0" borderId="29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 readingOrder="2"/>
    </xf>
    <xf numFmtId="0" fontId="14" fillId="0" borderId="27" xfId="0" applyFont="1" applyBorder="1" applyAlignment="1">
      <alignment horizontal="center" vertical="center" wrapText="1" readingOrder="2"/>
    </xf>
    <xf numFmtId="0" fontId="14" fillId="0" borderId="25" xfId="0" applyFont="1" applyBorder="1" applyAlignment="1">
      <alignment horizontal="center" vertical="center" wrapText="1" readingOrder="2"/>
    </xf>
    <xf numFmtId="0" fontId="13" fillId="0" borderId="2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3" fontId="88" fillId="0" borderId="10" xfId="0" applyNumberFormat="1" applyFont="1" applyBorder="1" applyAlignment="1">
      <alignment horizontal="center" vertical="center"/>
    </xf>
    <xf numFmtId="3" fontId="88" fillId="0" borderId="11" xfId="0" applyNumberFormat="1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top"/>
    </xf>
    <xf numFmtId="0" fontId="30" fillId="0" borderId="80" xfId="0" applyFont="1" applyBorder="1" applyAlignment="1">
      <alignment horizontal="center" vertical="top"/>
    </xf>
    <xf numFmtId="0" fontId="30" fillId="0" borderId="6" xfId="0" applyFont="1" applyBorder="1" applyAlignment="1">
      <alignment horizontal="center" vertical="top"/>
    </xf>
    <xf numFmtId="0" fontId="30" fillId="0" borderId="58" xfId="0" applyFont="1" applyBorder="1" applyAlignment="1">
      <alignment horizontal="center" vertical="top"/>
    </xf>
    <xf numFmtId="0" fontId="30" fillId="0" borderId="41" xfId="0" applyFont="1" applyBorder="1" applyAlignment="1">
      <alignment horizontal="center" vertical="top"/>
    </xf>
    <xf numFmtId="0" fontId="67" fillId="0" borderId="76" xfId="0" applyFont="1" applyBorder="1" applyAlignment="1">
      <alignment horizontal="center" vertical="center"/>
    </xf>
    <xf numFmtId="0" fontId="67" fillId="0" borderId="77" xfId="0" applyFont="1" applyBorder="1" applyAlignment="1">
      <alignment horizontal="center" vertical="center"/>
    </xf>
    <xf numFmtId="0" fontId="67" fillId="0" borderId="14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83" xfId="0" applyFont="1" applyBorder="1" applyAlignment="1">
      <alignment horizontal="center" vertical="top"/>
    </xf>
    <xf numFmtId="0" fontId="30" fillId="0" borderId="81" xfId="0" applyFont="1" applyBorder="1" applyAlignment="1">
      <alignment horizontal="center" vertical="top"/>
    </xf>
    <xf numFmtId="0" fontId="67" fillId="0" borderId="82" xfId="0" applyFont="1" applyBorder="1" applyAlignment="1">
      <alignment horizontal="center" vertical="center"/>
    </xf>
    <xf numFmtId="0" fontId="67" fillId="0" borderId="72" xfId="0" applyFont="1" applyBorder="1" applyAlignment="1">
      <alignment horizontal="center" vertical="center"/>
    </xf>
    <xf numFmtId="0" fontId="67" fillId="0" borderId="7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67" fillId="0" borderId="73" xfId="0" applyFont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 wrapText="1" readingOrder="2"/>
    </xf>
    <xf numFmtId="0" fontId="30" fillId="5" borderId="8" xfId="0" applyFont="1" applyFill="1" applyBorder="1" applyAlignment="1">
      <alignment horizontal="center" vertical="center" wrapText="1" readingOrder="2"/>
    </xf>
    <xf numFmtId="0" fontId="46" fillId="4" borderId="7" xfId="0" applyFont="1" applyFill="1" applyBorder="1" applyAlignment="1">
      <alignment horizontal="center" vertical="center" readingOrder="2"/>
    </xf>
    <xf numFmtId="0" fontId="46" fillId="4" borderId="13" xfId="0" applyFont="1" applyFill="1" applyBorder="1" applyAlignment="1">
      <alignment horizontal="center" vertical="center" readingOrder="2"/>
    </xf>
    <xf numFmtId="0" fontId="83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readingOrder="2"/>
    </xf>
    <xf numFmtId="0" fontId="17" fillId="0" borderId="3" xfId="0" applyFont="1" applyBorder="1" applyAlignment="1">
      <alignment horizontal="right" vertical="center" readingOrder="2"/>
    </xf>
    <xf numFmtId="0" fontId="17" fillId="0" borderId="2" xfId="0" applyFont="1" applyBorder="1" applyAlignment="1">
      <alignment horizontal="right" vertical="center" readingOrder="2"/>
    </xf>
    <xf numFmtId="0" fontId="17" fillId="0" borderId="16" xfId="0" applyFont="1" applyBorder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17" fillId="0" borderId="20" xfId="0" applyFont="1" applyBorder="1" applyAlignment="1">
      <alignment horizontal="right" vertical="center" readingOrder="2"/>
    </xf>
    <xf numFmtId="0" fontId="22" fillId="0" borderId="13" xfId="0" applyFont="1" applyBorder="1" applyAlignment="1">
      <alignment horizontal="center" vertical="center" readingOrder="2"/>
    </xf>
    <xf numFmtId="0" fontId="22" fillId="0" borderId="5" xfId="0" applyFont="1" applyBorder="1" applyAlignment="1">
      <alignment horizontal="center" vertical="center" readingOrder="2"/>
    </xf>
    <xf numFmtId="0" fontId="15" fillId="0" borderId="2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67" fillId="0" borderId="29" xfId="0" applyFont="1" applyBorder="1" applyAlignment="1">
      <alignment horizontal="center" vertical="center" readingOrder="2"/>
    </xf>
    <xf numFmtId="0" fontId="67" fillId="0" borderId="28" xfId="0" applyFont="1" applyBorder="1" applyAlignment="1">
      <alignment horizontal="center" vertical="center" readingOrder="2"/>
    </xf>
    <xf numFmtId="0" fontId="66" fillId="0" borderId="1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readingOrder="2"/>
    </xf>
    <xf numFmtId="0" fontId="16" fillId="0" borderId="5" xfId="0" applyFont="1" applyBorder="1" applyAlignment="1">
      <alignment horizontal="center" vertical="center" readingOrder="2"/>
    </xf>
    <xf numFmtId="0" fontId="83" fillId="0" borderId="10" xfId="0" applyFont="1" applyBorder="1" applyAlignment="1">
      <alignment horizontal="center" vertical="center" wrapText="1"/>
    </xf>
    <xf numFmtId="0" fontId="83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right" vertical="center" readingOrder="2"/>
    </xf>
    <xf numFmtId="0" fontId="16" fillId="0" borderId="8" xfId="0" applyFont="1" applyBorder="1" applyAlignment="1">
      <alignment horizontal="right" vertical="center" readingOrder="2"/>
    </xf>
    <xf numFmtId="0" fontId="16" fillId="0" borderId="9" xfId="0" applyFont="1" applyBorder="1" applyAlignment="1">
      <alignment horizontal="right" vertical="center" readingOrder="2"/>
    </xf>
    <xf numFmtId="0" fontId="43" fillId="5" borderId="7" xfId="0" applyFont="1" applyFill="1" applyBorder="1" applyAlignment="1">
      <alignment horizontal="center" vertical="center" wrapText="1" readingOrder="2"/>
    </xf>
    <xf numFmtId="0" fontId="43" fillId="5" borderId="8" xfId="0" applyFont="1" applyFill="1" applyBorder="1" applyAlignment="1">
      <alignment horizontal="center" vertical="center" wrapText="1" readingOrder="2"/>
    </xf>
    <xf numFmtId="0" fontId="48" fillId="0" borderId="0" xfId="0" applyFont="1" applyAlignment="1">
      <alignment horizontal="center"/>
    </xf>
    <xf numFmtId="0" fontId="34" fillId="4" borderId="34" xfId="0" applyFont="1" applyFill="1" applyBorder="1" applyAlignment="1">
      <alignment horizontal="center" vertical="center" readingOrder="2"/>
    </xf>
    <xf numFmtId="0" fontId="34" fillId="4" borderId="35" xfId="0" applyFont="1" applyFill="1" applyBorder="1" applyAlignment="1">
      <alignment horizontal="center" vertical="center" readingOrder="2"/>
    </xf>
    <xf numFmtId="0" fontId="39" fillId="0" borderId="37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43" fillId="2" borderId="34" xfId="0" applyFont="1" applyFill="1" applyBorder="1" applyAlignment="1">
      <alignment horizontal="center" vertical="center" wrapText="1"/>
    </xf>
    <xf numFmtId="0" fontId="43" fillId="2" borderId="36" xfId="0" applyFont="1" applyFill="1" applyBorder="1" applyAlignment="1">
      <alignment horizontal="center" vertical="center" wrapText="1"/>
    </xf>
    <xf numFmtId="0" fontId="43" fillId="2" borderId="32" xfId="0" applyFont="1" applyFill="1" applyBorder="1" applyAlignment="1">
      <alignment horizontal="center" vertical="center" wrapText="1"/>
    </xf>
    <xf numFmtId="0" fontId="43" fillId="2" borderId="33" xfId="0" applyFont="1" applyFill="1" applyBorder="1" applyAlignment="1">
      <alignment horizontal="center" vertical="center" wrapText="1"/>
    </xf>
    <xf numFmtId="0" fontId="43" fillId="2" borderId="35" xfId="0" applyFont="1" applyFill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 readingOrder="2"/>
    </xf>
    <xf numFmtId="0" fontId="43" fillId="0" borderId="9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 readingOrder="2"/>
    </xf>
    <xf numFmtId="0" fontId="6" fillId="4" borderId="7" xfId="0" applyFont="1" applyFill="1" applyBorder="1" applyAlignment="1">
      <alignment horizontal="center" vertical="center" wrapText="1" readingOrder="2"/>
    </xf>
    <xf numFmtId="0" fontId="6" fillId="4" borderId="9" xfId="0" applyFont="1" applyFill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 readingOrder="2"/>
    </xf>
    <xf numFmtId="0" fontId="35" fillId="0" borderId="9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22" fillId="0" borderId="29" xfId="0" applyFont="1" applyBorder="1" applyAlignment="1">
      <alignment horizontal="center" vertical="center" readingOrder="2"/>
    </xf>
    <xf numFmtId="0" fontId="22" fillId="0" borderId="28" xfId="0" applyFont="1" applyBorder="1" applyAlignment="1">
      <alignment horizontal="center" vertical="center" readingOrder="2"/>
    </xf>
    <xf numFmtId="0" fontId="22" fillId="0" borderId="7" xfId="0" applyFont="1" applyBorder="1" applyAlignment="1">
      <alignment horizontal="right" vertical="center" wrapText="1" readingOrder="2"/>
    </xf>
    <xf numFmtId="0" fontId="22" fillId="0" borderId="8" xfId="0" applyFont="1" applyBorder="1" applyAlignment="1">
      <alignment horizontal="right" vertical="center" wrapText="1" readingOrder="2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7" fillId="0" borderId="72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 wrapText="1"/>
    </xf>
    <xf numFmtId="0" fontId="92" fillId="0" borderId="7" xfId="0" applyFont="1" applyBorder="1" applyAlignment="1">
      <alignment horizontal="center" vertical="center" wrapText="1"/>
    </xf>
    <xf numFmtId="0" fontId="92" fillId="0" borderId="9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right" vertical="center" readingOrder="2"/>
    </xf>
    <xf numFmtId="0" fontId="23" fillId="0" borderId="3" xfId="0" applyFont="1" applyBorder="1" applyAlignment="1">
      <alignment horizontal="right" vertical="center" readingOrder="2"/>
    </xf>
    <xf numFmtId="0" fontId="23" fillId="0" borderId="2" xfId="0" applyFont="1" applyBorder="1" applyAlignment="1">
      <alignment horizontal="right" vertical="center" readingOrder="2"/>
    </xf>
    <xf numFmtId="0" fontId="23" fillId="0" borderId="16" xfId="0" applyFont="1" applyBorder="1" applyAlignment="1">
      <alignment horizontal="right" vertical="center" readingOrder="2"/>
    </xf>
    <xf numFmtId="0" fontId="23" fillId="0" borderId="0" xfId="0" applyFont="1" applyAlignment="1">
      <alignment horizontal="right" vertical="center" readingOrder="2"/>
    </xf>
    <xf numFmtId="0" fontId="23" fillId="0" borderId="20" xfId="0" applyFont="1" applyBorder="1" applyAlignment="1">
      <alignment horizontal="right" vertical="center" readingOrder="2"/>
    </xf>
    <xf numFmtId="0" fontId="23" fillId="0" borderId="4" xfId="0" applyFont="1" applyBorder="1" applyAlignment="1">
      <alignment horizontal="right" vertical="center" readingOrder="2"/>
    </xf>
    <xf numFmtId="0" fontId="23" fillId="0" borderId="13" xfId="0" applyFont="1" applyBorder="1" applyAlignment="1">
      <alignment horizontal="right" vertical="center" readingOrder="2"/>
    </xf>
    <xf numFmtId="0" fontId="23" fillId="0" borderId="5" xfId="0" applyFont="1" applyBorder="1" applyAlignment="1">
      <alignment horizontal="right" vertical="center" readingOrder="2"/>
    </xf>
    <xf numFmtId="0" fontId="26" fillId="5" borderId="7" xfId="0" applyFont="1" applyFill="1" applyBorder="1" applyAlignment="1">
      <alignment horizontal="center"/>
    </xf>
    <xf numFmtId="0" fontId="26" fillId="5" borderId="8" xfId="0" applyFont="1" applyFill="1" applyBorder="1" applyAlignment="1">
      <alignment horizontal="center"/>
    </xf>
    <xf numFmtId="0" fontId="26" fillId="5" borderId="9" xfId="0" applyFont="1" applyFill="1" applyBorder="1" applyAlignment="1">
      <alignment horizontal="center"/>
    </xf>
    <xf numFmtId="0" fontId="53" fillId="5" borderId="29" xfId="0" applyFont="1" applyFill="1" applyBorder="1" applyAlignment="1">
      <alignment horizontal="center" vertical="center"/>
    </xf>
    <xf numFmtId="0" fontId="53" fillId="5" borderId="28" xfId="0" applyFont="1" applyFill="1" applyBorder="1" applyAlignment="1">
      <alignment horizontal="center" vertical="center"/>
    </xf>
    <xf numFmtId="0" fontId="52" fillId="5" borderId="7" xfId="0" applyFont="1" applyFill="1" applyBorder="1" applyAlignment="1">
      <alignment horizontal="center" vertical="center" wrapText="1"/>
    </xf>
    <xf numFmtId="0" fontId="52" fillId="5" borderId="8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 readingOrder="2"/>
    </xf>
    <xf numFmtId="0" fontId="23" fillId="0" borderId="0" xfId="0" applyFont="1" applyAlignment="1">
      <alignment horizontal="center" vertical="center" wrapText="1" readingOrder="2"/>
    </xf>
    <xf numFmtId="0" fontId="23" fillId="0" borderId="20" xfId="0" applyFont="1" applyBorder="1" applyAlignment="1">
      <alignment horizontal="center" vertical="center" wrapText="1" readingOrder="2"/>
    </xf>
    <xf numFmtId="0" fontId="34" fillId="0" borderId="4" xfId="0" applyFont="1" applyBorder="1" applyAlignment="1">
      <alignment horizontal="center" vertical="center" readingOrder="2"/>
    </xf>
    <xf numFmtId="0" fontId="34" fillId="0" borderId="13" xfId="0" applyFont="1" applyBorder="1" applyAlignment="1">
      <alignment horizontal="center" vertical="center" readingOrder="2"/>
    </xf>
    <xf numFmtId="0" fontId="34" fillId="0" borderId="5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0" fontId="4" fillId="0" borderId="3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52" fillId="5" borderId="9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53" fillId="0" borderId="12" xfId="0" applyFont="1" applyBorder="1" applyAlignment="1">
      <alignment horizontal="center" vertical="center"/>
    </xf>
    <xf numFmtId="0" fontId="41" fillId="0" borderId="7" xfId="0" applyFont="1" applyBorder="1" applyAlignment="1">
      <alignment horizontal="right" vertical="center" readingOrder="2"/>
    </xf>
    <xf numFmtId="0" fontId="41" fillId="0" borderId="8" xfId="0" applyFont="1" applyBorder="1" applyAlignment="1">
      <alignment horizontal="right" vertical="center" readingOrder="2"/>
    </xf>
    <xf numFmtId="0" fontId="41" fillId="0" borderId="9" xfId="0" applyFont="1" applyBorder="1" applyAlignment="1">
      <alignment horizontal="right" vertical="center" readingOrder="2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70" fillId="5" borderId="46" xfId="0" applyFont="1" applyFill="1" applyBorder="1" applyAlignment="1">
      <alignment horizontal="center" vertical="center" wrapText="1"/>
    </xf>
    <xf numFmtId="0" fontId="70" fillId="5" borderId="24" xfId="0" applyFont="1" applyFill="1" applyBorder="1" applyAlignment="1">
      <alignment horizontal="center" vertical="center" wrapText="1"/>
    </xf>
    <xf numFmtId="0" fontId="70" fillId="5" borderId="41" xfId="0" applyFont="1" applyFill="1" applyBorder="1" applyAlignment="1">
      <alignment horizontal="center" vertical="center" wrapText="1"/>
    </xf>
    <xf numFmtId="0" fontId="70" fillId="5" borderId="10" xfId="0" applyFont="1" applyFill="1" applyBorder="1" applyAlignment="1">
      <alignment horizontal="center" vertical="center" wrapText="1"/>
    </xf>
    <xf numFmtId="0" fontId="70" fillId="5" borderId="12" xfId="0" applyFont="1" applyFill="1" applyBorder="1" applyAlignment="1">
      <alignment horizontal="center" vertical="center" wrapText="1"/>
    </xf>
    <xf numFmtId="0" fontId="71" fillId="5" borderId="34" xfId="0" applyFont="1" applyFill="1" applyBorder="1" applyAlignment="1">
      <alignment horizontal="center" vertical="center" wrapText="1"/>
    </xf>
    <xf numFmtId="0" fontId="71" fillId="5" borderId="35" xfId="0" applyFont="1" applyFill="1" applyBorder="1" applyAlignment="1">
      <alignment horizontal="center" vertical="center" wrapText="1"/>
    </xf>
    <xf numFmtId="0" fontId="70" fillId="5" borderId="34" xfId="0" applyFont="1" applyFill="1" applyBorder="1" applyAlignment="1">
      <alignment horizontal="center" vertical="center" wrapText="1"/>
    </xf>
    <xf numFmtId="0" fontId="70" fillId="5" borderId="33" xfId="0" applyFont="1" applyFill="1" applyBorder="1" applyAlignment="1">
      <alignment horizontal="center" vertical="center" wrapText="1"/>
    </xf>
    <xf numFmtId="0" fontId="71" fillId="5" borderId="10" xfId="0" applyFont="1" applyFill="1" applyBorder="1" applyAlignment="1">
      <alignment horizontal="center" vertical="center" wrapText="1"/>
    </xf>
    <xf numFmtId="0" fontId="71" fillId="5" borderId="12" xfId="0" applyFont="1" applyFill="1" applyBorder="1" applyAlignment="1">
      <alignment horizontal="center" vertical="center" wrapText="1"/>
    </xf>
    <xf numFmtId="0" fontId="71" fillId="5" borderId="29" xfId="0" applyFont="1" applyFill="1" applyBorder="1" applyAlignment="1">
      <alignment horizontal="center" vertical="center" wrapText="1"/>
    </xf>
    <xf numFmtId="0" fontId="71" fillId="5" borderId="28" xfId="0" applyFont="1" applyFill="1" applyBorder="1" applyAlignment="1">
      <alignment horizontal="center" vertical="center" wrapText="1"/>
    </xf>
    <xf numFmtId="0" fontId="70" fillId="5" borderId="7" xfId="0" applyFont="1" applyFill="1" applyBorder="1" applyAlignment="1">
      <alignment horizontal="center" vertical="center" wrapText="1"/>
    </xf>
    <xf numFmtId="0" fontId="70" fillId="5" borderId="8" xfId="0" applyFont="1" applyFill="1" applyBorder="1" applyAlignment="1">
      <alignment horizontal="center" vertical="center" wrapText="1"/>
    </xf>
    <xf numFmtId="0" fontId="70" fillId="5" borderId="9" xfId="0" applyFont="1" applyFill="1" applyBorder="1" applyAlignment="1">
      <alignment horizontal="center" vertical="center" wrapText="1"/>
    </xf>
    <xf numFmtId="0" fontId="72" fillId="4" borderId="62" xfId="0" applyFont="1" applyFill="1" applyBorder="1" applyAlignment="1">
      <alignment horizontal="center" vertical="center"/>
    </xf>
    <xf numFmtId="0" fontId="72" fillId="4" borderId="14" xfId="0" applyFont="1" applyFill="1" applyBorder="1" applyAlignment="1">
      <alignment horizontal="center" vertical="center"/>
    </xf>
    <xf numFmtId="0" fontId="72" fillId="4" borderId="63" xfId="0" applyFont="1" applyFill="1" applyBorder="1" applyAlignment="1">
      <alignment horizontal="center" vertical="center"/>
    </xf>
    <xf numFmtId="0" fontId="73" fillId="0" borderId="62" xfId="0" applyFont="1" applyBorder="1" applyAlignment="1">
      <alignment horizontal="center" vertical="center" wrapText="1" readingOrder="2"/>
    </xf>
    <xf numFmtId="0" fontId="73" fillId="0" borderId="63" xfId="0" applyFont="1" applyBorder="1" applyAlignment="1">
      <alignment horizontal="center" vertical="center" wrapText="1" readingOrder="2"/>
    </xf>
    <xf numFmtId="0" fontId="69" fillId="5" borderId="10" xfId="0" applyFont="1" applyFill="1" applyBorder="1" applyAlignment="1">
      <alignment horizontal="center" vertical="center" wrapText="1" readingOrder="2"/>
    </xf>
    <xf numFmtId="0" fontId="69" fillId="5" borderId="11" xfId="0" applyFont="1" applyFill="1" applyBorder="1" applyAlignment="1">
      <alignment horizontal="center" vertical="center" wrapText="1" readingOrder="2"/>
    </xf>
    <xf numFmtId="0" fontId="70" fillId="5" borderId="1" xfId="0" applyFont="1" applyFill="1" applyBorder="1" applyAlignment="1">
      <alignment horizontal="center" vertical="center"/>
    </xf>
    <xf numFmtId="0" fontId="70" fillId="5" borderId="3" xfId="0" applyFont="1" applyFill="1" applyBorder="1" applyAlignment="1">
      <alignment horizontal="center" vertical="center"/>
    </xf>
    <xf numFmtId="0" fontId="70" fillId="5" borderId="16" xfId="0" applyFont="1" applyFill="1" applyBorder="1" applyAlignment="1">
      <alignment horizontal="center" vertical="center"/>
    </xf>
    <xf numFmtId="0" fontId="70" fillId="5" borderId="0" xfId="0" applyFont="1" applyFill="1" applyAlignment="1">
      <alignment horizontal="center" vertical="center"/>
    </xf>
    <xf numFmtId="0" fontId="70" fillId="5" borderId="11" xfId="0" applyFont="1" applyFill="1" applyBorder="1" applyAlignment="1">
      <alignment horizontal="center" vertical="center" wrapText="1"/>
    </xf>
    <xf numFmtId="0" fontId="68" fillId="0" borderId="62" xfId="0" applyFont="1" applyBorder="1" applyAlignment="1">
      <alignment horizontal="center" vertical="center" wrapText="1" readingOrder="2"/>
    </xf>
    <xf numFmtId="0" fontId="68" fillId="0" borderId="63" xfId="0" applyFont="1" applyBorder="1" applyAlignment="1">
      <alignment horizontal="center" vertical="center" wrapText="1" readingOrder="2"/>
    </xf>
    <xf numFmtId="0" fontId="68" fillId="0" borderId="62" xfId="0" applyFont="1" applyBorder="1" applyAlignment="1">
      <alignment horizontal="center" vertical="center" readingOrder="2"/>
    </xf>
    <xf numFmtId="0" fontId="68" fillId="0" borderId="63" xfId="0" applyFont="1" applyBorder="1" applyAlignment="1">
      <alignment horizontal="center" vertical="center" readingOrder="2"/>
    </xf>
    <xf numFmtId="0" fontId="74" fillId="5" borderId="7" xfId="0" applyFont="1" applyFill="1" applyBorder="1" applyAlignment="1">
      <alignment horizontal="center" vertical="center" readingOrder="2"/>
    </xf>
    <xf numFmtId="0" fontId="74" fillId="5" borderId="8" xfId="0" applyFont="1" applyFill="1" applyBorder="1" applyAlignment="1">
      <alignment horizontal="center" vertical="center" readingOrder="2"/>
    </xf>
    <xf numFmtId="0" fontId="74" fillId="5" borderId="9" xfId="0" applyFont="1" applyFill="1" applyBorder="1" applyAlignment="1">
      <alignment horizontal="center" vertical="center" readingOrder="2"/>
    </xf>
    <xf numFmtId="0" fontId="76" fillId="5" borderId="10" xfId="0" applyFont="1" applyFill="1" applyBorder="1" applyAlignment="1">
      <alignment horizontal="center" vertical="center" wrapText="1"/>
    </xf>
    <xf numFmtId="0" fontId="76" fillId="5" borderId="12" xfId="0" applyFont="1" applyFill="1" applyBorder="1" applyAlignment="1">
      <alignment horizontal="center" vertical="center" wrapText="1"/>
    </xf>
    <xf numFmtId="0" fontId="74" fillId="5" borderId="29" xfId="0" applyFont="1" applyFill="1" applyBorder="1" applyAlignment="1">
      <alignment horizontal="center" vertical="center" wrapText="1" readingOrder="2"/>
    </xf>
    <xf numFmtId="0" fontId="74" fillId="5" borderId="27" xfId="0" applyFont="1" applyFill="1" applyBorder="1" applyAlignment="1">
      <alignment horizontal="center" vertical="center" wrapText="1" readingOrder="2"/>
    </xf>
    <xf numFmtId="0" fontId="74" fillId="5" borderId="28" xfId="0" applyFont="1" applyFill="1" applyBorder="1" applyAlignment="1">
      <alignment horizontal="center" vertical="center" wrapText="1" readingOrder="2"/>
    </xf>
    <xf numFmtId="0" fontId="76" fillId="5" borderId="34" xfId="0" applyFont="1" applyFill="1" applyBorder="1" applyAlignment="1">
      <alignment horizontal="center" vertical="center" wrapText="1"/>
    </xf>
    <xf numFmtId="0" fontId="76" fillId="5" borderId="35" xfId="0" applyFont="1" applyFill="1" applyBorder="1" applyAlignment="1">
      <alignment horizontal="center" vertical="center" wrapText="1"/>
    </xf>
    <xf numFmtId="0" fontId="74" fillId="5" borderId="1" xfId="0" applyFont="1" applyFill="1" applyBorder="1" applyAlignment="1">
      <alignment horizontal="center" vertical="center" readingOrder="2"/>
    </xf>
    <xf numFmtId="0" fontId="74" fillId="5" borderId="3" xfId="0" applyFont="1" applyFill="1" applyBorder="1" applyAlignment="1">
      <alignment horizontal="center" vertical="center" readingOrder="2"/>
    </xf>
    <xf numFmtId="0" fontId="74" fillId="5" borderId="4" xfId="0" applyFont="1" applyFill="1" applyBorder="1" applyAlignment="1">
      <alignment horizontal="center" vertical="center" readingOrder="2"/>
    </xf>
    <xf numFmtId="0" fontId="74" fillId="5" borderId="13" xfId="0" applyFont="1" applyFill="1" applyBorder="1" applyAlignment="1">
      <alignment horizontal="center" vertical="center" readingOrder="2"/>
    </xf>
    <xf numFmtId="0" fontId="75" fillId="5" borderId="29" xfId="0" applyFont="1" applyFill="1" applyBorder="1" applyAlignment="1">
      <alignment horizontal="center" vertical="center" wrapText="1"/>
    </xf>
    <xf numFmtId="0" fontId="75" fillId="5" borderId="27" xfId="0" applyFont="1" applyFill="1" applyBorder="1" applyAlignment="1">
      <alignment horizontal="center" vertical="center" wrapText="1"/>
    </xf>
    <xf numFmtId="0" fontId="75" fillId="5" borderId="28" xfId="0" applyFont="1" applyFill="1" applyBorder="1" applyAlignment="1">
      <alignment horizontal="center" vertical="center" wrapText="1"/>
    </xf>
    <xf numFmtId="0" fontId="75" fillId="5" borderId="10" xfId="0" applyFont="1" applyFill="1" applyBorder="1" applyAlignment="1">
      <alignment horizontal="center" vertical="center" wrapText="1"/>
    </xf>
    <xf numFmtId="0" fontId="75" fillId="5" borderId="12" xfId="0" applyFont="1" applyFill="1" applyBorder="1" applyAlignment="1">
      <alignment horizontal="center" vertical="center" wrapText="1"/>
    </xf>
    <xf numFmtId="0" fontId="75" fillId="5" borderId="34" xfId="0" applyFont="1" applyFill="1" applyBorder="1" applyAlignment="1">
      <alignment horizontal="center" vertical="center" wrapText="1"/>
    </xf>
    <xf numFmtId="0" fontId="75" fillId="5" borderId="33" xfId="0" applyFont="1" applyFill="1" applyBorder="1" applyAlignment="1">
      <alignment horizontal="center" vertical="center" wrapText="1"/>
    </xf>
    <xf numFmtId="0" fontId="75" fillId="5" borderId="46" xfId="0" applyFont="1" applyFill="1" applyBorder="1" applyAlignment="1">
      <alignment horizontal="center" vertical="center"/>
    </xf>
    <xf numFmtId="0" fontId="75" fillId="5" borderId="41" xfId="0" applyFont="1" applyFill="1" applyBorder="1" applyAlignment="1">
      <alignment horizontal="center" vertical="center"/>
    </xf>
    <xf numFmtId="0" fontId="72" fillId="0" borderId="62" xfId="0" applyFont="1" applyBorder="1" applyAlignment="1">
      <alignment horizontal="center" vertical="center"/>
    </xf>
    <xf numFmtId="0" fontId="72" fillId="0" borderId="63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53" fillId="4" borderId="67" xfId="0" applyFont="1" applyFill="1" applyBorder="1" applyAlignment="1">
      <alignment horizontal="center" vertical="distributed"/>
    </xf>
    <xf numFmtId="0" fontId="53" fillId="4" borderId="68" xfId="0" applyFont="1" applyFill="1" applyBorder="1" applyAlignment="1">
      <alignment horizontal="center" vertical="distributed"/>
    </xf>
    <xf numFmtId="0" fontId="16" fillId="0" borderId="4" xfId="0" applyFont="1" applyBorder="1" applyAlignment="1">
      <alignment horizontal="right" vertical="center" readingOrder="2"/>
    </xf>
    <xf numFmtId="0" fontId="16" fillId="0" borderId="13" xfId="0" applyFont="1" applyBorder="1" applyAlignment="1">
      <alignment horizontal="right" vertical="center" readingOrder="2"/>
    </xf>
    <xf numFmtId="0" fontId="60" fillId="11" borderId="61" xfId="0" applyFont="1" applyFill="1" applyBorder="1" applyAlignment="1">
      <alignment horizontal="center" vertical="center" wrapText="1"/>
    </xf>
    <xf numFmtId="0" fontId="60" fillId="11" borderId="70" xfId="0" applyFont="1" applyFill="1" applyBorder="1" applyAlignment="1">
      <alignment horizontal="center" vertical="center" wrapText="1"/>
    </xf>
    <xf numFmtId="0" fontId="60" fillId="11" borderId="52" xfId="0" applyFont="1" applyFill="1" applyBorder="1" applyAlignment="1">
      <alignment horizontal="center" vertical="center" wrapText="1"/>
    </xf>
    <xf numFmtId="0" fontId="60" fillId="11" borderId="61" xfId="0" applyFont="1" applyFill="1" applyBorder="1" applyAlignment="1">
      <alignment horizontal="center" vertical="center" wrapText="1" readingOrder="2"/>
    </xf>
    <xf numFmtId="0" fontId="60" fillId="11" borderId="70" xfId="0" applyFont="1" applyFill="1" applyBorder="1" applyAlignment="1">
      <alignment horizontal="center" vertical="center" wrapText="1" readingOrder="2"/>
    </xf>
    <xf numFmtId="0" fontId="60" fillId="11" borderId="52" xfId="0" applyFont="1" applyFill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6" fillId="0" borderId="13" xfId="0" applyFont="1" applyBorder="1" applyAlignment="1">
      <alignment horizontal="center" vertical="center" wrapText="1" readingOrder="2"/>
    </xf>
    <xf numFmtId="0" fontId="6" fillId="0" borderId="5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center" vertical="center" readingOrder="2"/>
    </xf>
    <xf numFmtId="0" fontId="6" fillId="0" borderId="8" xfId="0" applyFont="1" applyBorder="1" applyAlignment="1">
      <alignment horizontal="center" vertical="center" readingOrder="2"/>
    </xf>
    <xf numFmtId="0" fontId="6" fillId="0" borderId="9" xfId="0" applyFont="1" applyBorder="1" applyAlignment="1">
      <alignment horizontal="center" vertical="center" readingOrder="2"/>
    </xf>
    <xf numFmtId="0" fontId="43" fillId="0" borderId="2" xfId="0" applyFont="1" applyBorder="1" applyAlignment="1">
      <alignment horizontal="right" vertical="center" readingOrder="2"/>
    </xf>
    <xf numFmtId="0" fontId="44" fillId="0" borderId="0" xfId="0" applyFont="1" applyAlignment="1">
      <alignment horizontal="right" vertical="center" wrapText="1" readingOrder="2"/>
    </xf>
    <xf numFmtId="0" fontId="44" fillId="0" borderId="20" xfId="0" applyFont="1" applyBorder="1" applyAlignment="1">
      <alignment horizontal="right" vertical="center" wrapText="1" readingOrder="2"/>
    </xf>
    <xf numFmtId="0" fontId="5" fillId="0" borderId="4" xfId="0" applyFont="1" applyBorder="1" applyAlignment="1">
      <alignment horizontal="left" vertical="center" readingOrder="2"/>
    </xf>
    <xf numFmtId="0" fontId="5" fillId="0" borderId="13" xfId="0" applyFont="1" applyBorder="1" applyAlignment="1">
      <alignment horizontal="left" vertical="center" readingOrder="2"/>
    </xf>
    <xf numFmtId="0" fontId="5" fillId="0" borderId="5" xfId="0" applyFont="1" applyBorder="1" applyAlignment="1">
      <alignment horizontal="left" vertical="center" readingOrder="2"/>
    </xf>
    <xf numFmtId="0" fontId="30" fillId="0" borderId="55" xfId="0" applyFont="1" applyBorder="1" applyAlignment="1">
      <alignment vertical="center" wrapText="1"/>
    </xf>
    <xf numFmtId="0" fontId="15" fillId="0" borderId="31" xfId="0" applyFont="1" applyBorder="1" applyAlignment="1">
      <alignment horizontal="center" vertical="top"/>
    </xf>
    <xf numFmtId="0" fontId="15" fillId="0" borderId="93" xfId="0" applyFont="1" applyBorder="1" applyAlignment="1">
      <alignment horizontal="center" vertical="top"/>
    </xf>
    <xf numFmtId="0" fontId="15" fillId="0" borderId="94" xfId="0" applyFont="1" applyBorder="1" applyAlignment="1">
      <alignment horizontal="center" vertical="top"/>
    </xf>
    <xf numFmtId="3" fontId="17" fillId="4" borderId="7" xfId="0" applyNumberFormat="1" applyFont="1" applyFill="1" applyBorder="1" applyAlignment="1">
      <alignment horizontal="center" vertical="center" readingOrder="2"/>
    </xf>
    <xf numFmtId="3" fontId="17" fillId="4" borderId="9" xfId="0" applyNumberFormat="1" applyFont="1" applyFill="1" applyBorder="1" applyAlignment="1">
      <alignment horizontal="center" vertical="center" readingOrder="2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4" fillId="0" borderId="45" xfId="0" applyFont="1" applyBorder="1" applyAlignment="1">
      <alignment horizontal="center" vertical="center"/>
    </xf>
    <xf numFmtId="0" fontId="84" fillId="0" borderId="91" xfId="0" applyFont="1" applyBorder="1" applyAlignment="1">
      <alignment horizontal="center" vertical="center"/>
    </xf>
    <xf numFmtId="0" fontId="84" fillId="0" borderId="9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5" xfId="0" applyFont="1" applyBorder="1" applyAlignment="1">
      <alignment horizontal="center" vertical="center"/>
    </xf>
  </cellXfs>
  <cellStyles count="12">
    <cellStyle name="Comma 2" xfId="3" xr:uid="{00000000-0005-0000-0000-000000000000}"/>
    <cellStyle name="Comma 3" xfId="10" xr:uid="{00000000-0005-0000-0000-000001000000}"/>
    <cellStyle name="Good 2" xfId="11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3" xfId="2" xr:uid="{00000000-0005-0000-0000-000006000000}"/>
    <cellStyle name="Normal 4" xfId="5" xr:uid="{00000000-0005-0000-0000-000007000000}"/>
    <cellStyle name="Normal 4 2" xfId="6" xr:uid="{00000000-0005-0000-0000-000008000000}"/>
    <cellStyle name="Normal 5" xfId="7" xr:uid="{00000000-0005-0000-0000-000009000000}"/>
    <cellStyle name="Normal 6" xfId="9" xr:uid="{00000000-0005-0000-0000-00000A000000}"/>
    <cellStyle name="Percent 2" xfId="8" xr:uid="{00000000-0005-0000-0000-00000B000000}"/>
  </cellStyles>
  <dxfs count="0"/>
  <tableStyles count="0" defaultTableStyle="TableStyleMedium9" defaultPivotStyle="PivotStyleLight16"/>
  <colors>
    <mruColors>
      <color rgb="FFFFFF00"/>
      <color rgb="FFFFFFCC"/>
      <color rgb="FFE1E0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1078922</xdr:colOff>
      <xdr:row>8</xdr:row>
      <xdr:rowOff>301955</xdr:rowOff>
    </xdr:from>
    <xdr:to>
      <xdr:col>8</xdr:col>
      <xdr:colOff>1259897</xdr:colOff>
      <xdr:row>8</xdr:row>
      <xdr:rowOff>454355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141518057" y="3122345"/>
          <a:ext cx="5463021" cy="152400"/>
        </a:xfrm>
        <a:prstGeom prst="leftRightArrow">
          <a:avLst>
            <a:gd name="adj1" fmla="val 50000"/>
            <a:gd name="adj2" fmla="val 504000"/>
          </a:avLst>
        </a:prstGeom>
        <a:gradFill rotWithShape="0">
          <a:gsLst>
            <a:gs pos="0">
              <a:srgbClr val="666666"/>
            </a:gs>
            <a:gs pos="50000">
              <a:srgbClr val="CCCCCC"/>
            </a:gs>
            <a:gs pos="100000">
              <a:srgbClr val="666666"/>
            </a:gs>
          </a:gsLst>
          <a:lin ang="18900000" scaled="1"/>
        </a:gradFill>
        <a:ln w="12700">
          <a:solidFill>
            <a:srgbClr val="666666"/>
          </a:solidFill>
          <a:miter lim="800000"/>
          <a:headEnd/>
          <a:tailEnd/>
        </a:ln>
        <a:effectLst>
          <a:outerShdw dist="28398" dir="3806097" algn="ctr" rotWithShape="0">
            <a:srgbClr val="7F7F7F">
              <a:alpha val="50000"/>
            </a:srgbClr>
          </a:outerShdw>
        </a:effectLst>
      </xdr:spPr>
    </xdr:sp>
    <xdr:clientData/>
  </xdr:twoCellAnchor>
  <xdr:twoCellAnchor editAs="oneCell">
    <xdr:from>
      <xdr:col>4</xdr:col>
      <xdr:colOff>229026</xdr:colOff>
      <xdr:row>3</xdr:row>
      <xdr:rowOff>148443</xdr:rowOff>
    </xdr:from>
    <xdr:to>
      <xdr:col>6</xdr:col>
      <xdr:colOff>580035</xdr:colOff>
      <xdr:row>6</xdr:row>
      <xdr:rowOff>395843</xdr:rowOff>
    </xdr:to>
    <xdr:pic>
      <xdr:nvPicPr>
        <xdr:cNvPr id="3" name="Picture 2" descr="http://www.aftabir.com/news/2013/apr/15/images/47702889208985f0c293baa4430eba6f.jpg">
          <a:extLst>
            <a:ext uri="{FF2B5EF4-FFF2-40B4-BE49-F238E27FC236}">
              <a16:creationId xmlns:a16="http://schemas.microsoft.com/office/drawing/2014/main" id="{37B7ACBF-BA70-440F-8E5C-EAFCA5823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43558634" y="1311235"/>
          <a:ext cx="1711723" cy="1175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22"/>
  <sheetViews>
    <sheetView rightToLeft="1" tabSelected="1" zoomScale="77" zoomScaleNormal="77" workbookViewId="0">
      <selection activeCell="B15" sqref="B15:I15"/>
    </sheetView>
  </sheetViews>
  <sheetFormatPr defaultColWidth="9" defaultRowHeight="50.1" customHeight="1"/>
  <cols>
    <col min="1" max="1" width="9" style="6"/>
    <col min="2" max="2" width="15.77734375" style="6" customWidth="1"/>
    <col min="3" max="8" width="9" style="6"/>
    <col min="9" max="9" width="25.21875" style="6" bestFit="1" customWidth="1"/>
    <col min="10" max="16384" width="9" style="6"/>
  </cols>
  <sheetData>
    <row r="2" spans="2:11" ht="16.8">
      <c r="I2" s="7"/>
    </row>
    <row r="3" spans="2:11" ht="25.2">
      <c r="B3" s="8"/>
      <c r="I3" s="9"/>
    </row>
    <row r="4" spans="2:11" ht="25.2">
      <c r="B4" s="8" t="s">
        <v>156</v>
      </c>
      <c r="C4" s="258"/>
      <c r="D4" s="258"/>
      <c r="E4" s="258"/>
      <c r="F4" s="258"/>
      <c r="G4" s="258"/>
      <c r="H4" s="258"/>
      <c r="I4" s="258"/>
    </row>
    <row r="5" spans="2:11" ht="25.2">
      <c r="B5" s="8"/>
    </row>
    <row r="6" spans="2:11" ht="25.2">
      <c r="B6" s="8"/>
    </row>
    <row r="7" spans="2:11" ht="33" customHeight="1">
      <c r="B7" s="260"/>
      <c r="C7" s="260"/>
      <c r="D7" s="260"/>
      <c r="E7" s="260"/>
      <c r="F7" s="260"/>
      <c r="G7" s="260"/>
      <c r="H7" s="260"/>
      <c r="I7" s="260"/>
    </row>
    <row r="8" spans="2:11" ht="24.75" customHeight="1">
      <c r="B8" s="265" t="s">
        <v>349</v>
      </c>
      <c r="C8" s="265"/>
      <c r="D8" s="265"/>
      <c r="E8" s="265"/>
      <c r="F8" s="265"/>
      <c r="G8" s="265"/>
      <c r="H8" s="265"/>
      <c r="I8" s="265"/>
      <c r="J8" s="170"/>
      <c r="K8" s="170"/>
    </row>
    <row r="9" spans="2:11" ht="52.2">
      <c r="B9" s="11"/>
      <c r="C9" s="10"/>
      <c r="D9" s="10"/>
      <c r="E9" s="10"/>
      <c r="F9" s="10"/>
      <c r="G9" s="10"/>
      <c r="H9" s="10"/>
      <c r="I9" s="10"/>
    </row>
    <row r="10" spans="2:11" ht="72.599999999999994">
      <c r="B10" s="12"/>
      <c r="C10" s="10"/>
      <c r="D10" s="10"/>
      <c r="E10" s="10"/>
      <c r="F10" s="10"/>
      <c r="G10" s="10"/>
      <c r="H10" s="10"/>
      <c r="I10" s="10"/>
    </row>
    <row r="11" spans="2:11" ht="60">
      <c r="B11" s="261" t="s">
        <v>58</v>
      </c>
      <c r="C11" s="261"/>
      <c r="D11" s="261"/>
      <c r="E11" s="261"/>
      <c r="F11" s="261"/>
      <c r="G11" s="261"/>
      <c r="H11" s="261"/>
      <c r="I11" s="261"/>
    </row>
    <row r="12" spans="2:11" ht="60">
      <c r="B12" s="13"/>
      <c r="C12" s="13"/>
      <c r="D12" s="13"/>
      <c r="E12" s="13"/>
      <c r="F12" s="13"/>
      <c r="G12" s="13"/>
      <c r="H12" s="13"/>
      <c r="I12" s="13"/>
    </row>
    <row r="13" spans="2:11" ht="60" customHeight="1">
      <c r="B13" s="262" t="s">
        <v>350</v>
      </c>
      <c r="C13" s="262"/>
      <c r="D13" s="262"/>
      <c r="E13" s="262"/>
      <c r="F13" s="262"/>
      <c r="G13" s="262"/>
      <c r="H13" s="262"/>
      <c r="I13" s="262"/>
    </row>
    <row r="14" spans="2:11" ht="44.4">
      <c r="B14" s="262" t="s">
        <v>367</v>
      </c>
      <c r="C14" s="262"/>
      <c r="D14" s="262"/>
      <c r="E14" s="262"/>
      <c r="F14" s="262"/>
      <c r="G14" s="262"/>
      <c r="H14" s="262"/>
      <c r="I14" s="262"/>
    </row>
    <row r="15" spans="2:11" ht="60" customHeight="1">
      <c r="B15" s="263" t="s">
        <v>369</v>
      </c>
      <c r="C15" s="263"/>
      <c r="D15" s="263"/>
      <c r="E15" s="263"/>
      <c r="F15" s="263"/>
      <c r="G15" s="263"/>
      <c r="H15" s="263"/>
      <c r="I15" s="263"/>
    </row>
    <row r="16" spans="2:11" ht="36.6">
      <c r="B16" s="14"/>
      <c r="C16" s="10"/>
      <c r="D16" s="10"/>
      <c r="E16" s="10"/>
      <c r="F16" s="10"/>
      <c r="G16" s="10"/>
      <c r="H16" s="10"/>
      <c r="I16" s="10"/>
    </row>
    <row r="17" spans="2:9" ht="36.6">
      <c r="B17" s="14"/>
      <c r="C17" s="10"/>
      <c r="D17" s="10"/>
      <c r="E17" s="10"/>
      <c r="F17" s="10"/>
      <c r="G17" s="10"/>
      <c r="H17" s="10"/>
      <c r="I17" s="10"/>
    </row>
    <row r="18" spans="2:9" ht="36.6">
      <c r="B18" s="14"/>
      <c r="C18" s="10"/>
      <c r="D18" s="10"/>
      <c r="E18" s="10"/>
      <c r="F18" s="10"/>
      <c r="G18" s="10"/>
      <c r="H18" s="10"/>
      <c r="I18" s="10"/>
    </row>
    <row r="19" spans="2:9" ht="33" customHeight="1">
      <c r="B19" s="264" t="s">
        <v>46</v>
      </c>
      <c r="C19" s="264"/>
      <c r="D19" s="264"/>
      <c r="E19" s="264"/>
      <c r="F19" s="264"/>
      <c r="G19" s="264"/>
      <c r="H19" s="264"/>
      <c r="I19" s="264"/>
    </row>
    <row r="20" spans="2:9" ht="33" customHeight="1">
      <c r="B20" s="259" t="s">
        <v>47</v>
      </c>
      <c r="C20" s="259"/>
      <c r="D20" s="259"/>
      <c r="E20" s="259"/>
      <c r="F20" s="259"/>
      <c r="G20" s="259"/>
      <c r="H20" s="259"/>
      <c r="I20" s="259"/>
    </row>
    <row r="21" spans="2:9" ht="21.6">
      <c r="B21" s="15"/>
    </row>
    <row r="22" spans="2:9" ht="21.6">
      <c r="B22" s="15"/>
    </row>
  </sheetData>
  <mergeCells count="9">
    <mergeCell ref="C4:I4"/>
    <mergeCell ref="B20:I20"/>
    <mergeCell ref="B7:I7"/>
    <mergeCell ref="B11:I11"/>
    <mergeCell ref="B13:I13"/>
    <mergeCell ref="B15:I15"/>
    <mergeCell ref="B19:I19"/>
    <mergeCell ref="B8:I8"/>
    <mergeCell ref="B14:I14"/>
  </mergeCells>
  <printOptions horizontalCentered="1" verticalCentered="1"/>
  <pageMargins left="0" right="0" top="0" bottom="0" header="0.31496062992126" footer="0.31496062992126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Q11"/>
  <sheetViews>
    <sheetView rightToLeft="1" workbookViewId="0">
      <selection activeCell="C5" sqref="C5:K10"/>
    </sheetView>
  </sheetViews>
  <sheetFormatPr defaultRowHeight="14.4"/>
  <cols>
    <col min="2" max="2" width="4.88671875" customWidth="1"/>
    <col min="4" max="4" width="10.33203125" customWidth="1"/>
  </cols>
  <sheetData>
    <row r="1" spans="2:17" ht="15" thickBot="1"/>
    <row r="2" spans="2:17" ht="15" thickBot="1">
      <c r="B2" s="721" t="s">
        <v>68</v>
      </c>
      <c r="C2" s="723" t="s">
        <v>121</v>
      </c>
      <c r="D2" s="724"/>
      <c r="E2" s="703" t="s">
        <v>61</v>
      </c>
      <c r="F2" s="703" t="s">
        <v>7</v>
      </c>
      <c r="G2" s="98" t="s">
        <v>137</v>
      </c>
      <c r="H2" s="713" t="s">
        <v>213</v>
      </c>
      <c r="I2" s="714"/>
      <c r="J2" s="714"/>
      <c r="K2" s="714"/>
      <c r="L2" s="714"/>
      <c r="M2" s="714"/>
      <c r="N2" s="714"/>
      <c r="O2" s="714"/>
      <c r="P2" s="715"/>
      <c r="Q2" s="700" t="s">
        <v>211</v>
      </c>
    </row>
    <row r="3" spans="2:17" ht="15" thickBot="1">
      <c r="B3" s="722"/>
      <c r="C3" s="725"/>
      <c r="D3" s="726"/>
      <c r="E3" s="727"/>
      <c r="F3" s="727"/>
      <c r="G3" s="703" t="s">
        <v>206</v>
      </c>
      <c r="H3" s="705" t="s">
        <v>252</v>
      </c>
      <c r="I3" s="706"/>
      <c r="J3" s="707" t="s">
        <v>253</v>
      </c>
      <c r="K3" s="708"/>
      <c r="L3" s="709" t="s">
        <v>254</v>
      </c>
      <c r="M3" s="709" t="s">
        <v>187</v>
      </c>
      <c r="N3" s="709" t="s">
        <v>197</v>
      </c>
      <c r="O3" s="711" t="s">
        <v>160</v>
      </c>
      <c r="P3" s="711" t="s">
        <v>91</v>
      </c>
      <c r="Q3" s="701"/>
    </row>
    <row r="4" spans="2:17" ht="15" thickBot="1">
      <c r="B4" s="722"/>
      <c r="C4" s="725"/>
      <c r="D4" s="726"/>
      <c r="E4" s="704"/>
      <c r="F4" s="704"/>
      <c r="G4" s="704"/>
      <c r="H4" s="99" t="s">
        <v>60</v>
      </c>
      <c r="I4" s="99" t="s">
        <v>207</v>
      </c>
      <c r="J4" s="99" t="s">
        <v>208</v>
      </c>
      <c r="K4" s="99" t="s">
        <v>207</v>
      </c>
      <c r="L4" s="710"/>
      <c r="M4" s="710"/>
      <c r="N4" s="710"/>
      <c r="O4" s="712"/>
      <c r="P4" s="712"/>
      <c r="Q4" s="702"/>
    </row>
    <row r="5" spans="2:17" ht="36" customHeight="1">
      <c r="B5" s="100">
        <v>1</v>
      </c>
      <c r="C5" s="728"/>
      <c r="D5" s="729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>
        <f>SUM(H5:O5)</f>
        <v>0</v>
      </c>
      <c r="Q5" s="111" t="e">
        <f>P5/E5</f>
        <v>#DIV/0!</v>
      </c>
    </row>
    <row r="6" spans="2:17" ht="18.75" customHeight="1">
      <c r="B6" s="100">
        <v>2</v>
      </c>
      <c r="C6" s="728"/>
      <c r="D6" s="729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>
        <f t="shared" ref="P6:P10" si="0">SUM(H6:O6)</f>
        <v>0</v>
      </c>
      <c r="Q6" s="111" t="e">
        <f t="shared" ref="Q6:Q10" si="1">P6/E6</f>
        <v>#DIV/0!</v>
      </c>
    </row>
    <row r="7" spans="2:17" ht="18">
      <c r="B7" s="100">
        <v>3</v>
      </c>
      <c r="C7" s="728"/>
      <c r="D7" s="729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>
        <f t="shared" si="0"/>
        <v>0</v>
      </c>
      <c r="Q7" s="111" t="e">
        <f t="shared" si="1"/>
        <v>#DIV/0!</v>
      </c>
    </row>
    <row r="8" spans="2:17" ht="18">
      <c r="B8" s="100">
        <v>4</v>
      </c>
      <c r="C8" s="728"/>
      <c r="D8" s="729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>
        <f t="shared" si="0"/>
        <v>0</v>
      </c>
      <c r="Q8" s="111" t="e">
        <f t="shared" si="1"/>
        <v>#DIV/0!</v>
      </c>
    </row>
    <row r="9" spans="2:17" ht="18.75" customHeight="1">
      <c r="B9" s="100">
        <v>5</v>
      </c>
      <c r="C9" s="728"/>
      <c r="D9" s="729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>
        <f t="shared" si="0"/>
        <v>0</v>
      </c>
      <c r="Q9" s="111" t="e">
        <f t="shared" si="1"/>
        <v>#DIV/0!</v>
      </c>
    </row>
    <row r="10" spans="2:17" ht="30.75" customHeight="1">
      <c r="B10" s="100">
        <v>6</v>
      </c>
      <c r="C10" s="728"/>
      <c r="D10" s="729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>
        <f t="shared" si="0"/>
        <v>0</v>
      </c>
      <c r="Q10" s="111" t="e">
        <f t="shared" si="1"/>
        <v>#DIV/0!</v>
      </c>
    </row>
    <row r="11" spans="2:17" ht="18">
      <c r="B11" s="716" t="s">
        <v>255</v>
      </c>
      <c r="C11" s="717"/>
      <c r="D11" s="718"/>
      <c r="E11" s="112">
        <f t="shared" ref="E11:G11" si="2">SUM(E5:E10)</f>
        <v>0</v>
      </c>
      <c r="F11" s="112">
        <f t="shared" si="2"/>
        <v>0</v>
      </c>
      <c r="G11" s="112">
        <f t="shared" si="2"/>
        <v>0</v>
      </c>
      <c r="H11" s="112">
        <f>SUM(H5:H10)</f>
        <v>0</v>
      </c>
      <c r="I11" s="112">
        <f t="shared" ref="I11:Q11" si="3">SUM(I5:I10)</f>
        <v>0</v>
      </c>
      <c r="J11" s="112">
        <f t="shared" si="3"/>
        <v>0</v>
      </c>
      <c r="K11" s="112">
        <f t="shared" si="3"/>
        <v>0</v>
      </c>
      <c r="L11" s="112">
        <f t="shared" si="3"/>
        <v>0</v>
      </c>
      <c r="M11" s="112">
        <f t="shared" si="3"/>
        <v>0</v>
      </c>
      <c r="N11" s="112">
        <f t="shared" si="3"/>
        <v>0</v>
      </c>
      <c r="O11" s="112">
        <f t="shared" si="3"/>
        <v>0</v>
      </c>
      <c r="P11" s="112">
        <f t="shared" si="3"/>
        <v>0</v>
      </c>
      <c r="Q11" s="112" t="e">
        <f t="shared" si="3"/>
        <v>#DIV/0!</v>
      </c>
    </row>
  </sheetData>
  <mergeCells count="21">
    <mergeCell ref="B11:D11"/>
    <mergeCell ref="C7:D7"/>
    <mergeCell ref="C8:D8"/>
    <mergeCell ref="C9:D9"/>
    <mergeCell ref="C10:D10"/>
    <mergeCell ref="C6:D6"/>
    <mergeCell ref="B2:B4"/>
    <mergeCell ref="C2:D4"/>
    <mergeCell ref="E2:E4"/>
    <mergeCell ref="F2:F4"/>
    <mergeCell ref="C5:D5"/>
    <mergeCell ref="H2:P2"/>
    <mergeCell ref="Q2:Q4"/>
    <mergeCell ref="G3:G4"/>
    <mergeCell ref="H3:I3"/>
    <mergeCell ref="J3:K3"/>
    <mergeCell ref="L3:L4"/>
    <mergeCell ref="M3:M4"/>
    <mergeCell ref="N3:N4"/>
    <mergeCell ref="O3:O4"/>
    <mergeCell ref="P3:P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R11"/>
  <sheetViews>
    <sheetView rightToLeft="1" topLeftCell="B1" workbookViewId="0">
      <selection activeCell="M5" sqref="C5:M10"/>
    </sheetView>
  </sheetViews>
  <sheetFormatPr defaultRowHeight="14.4"/>
  <cols>
    <col min="2" max="2" width="4.88671875" customWidth="1"/>
  </cols>
  <sheetData>
    <row r="1" spans="2:18" ht="15" thickBot="1"/>
    <row r="2" spans="2:18" ht="17.25" customHeight="1" thickBot="1">
      <c r="B2" s="721" t="s">
        <v>68</v>
      </c>
      <c r="C2" s="723" t="s">
        <v>121</v>
      </c>
      <c r="D2" s="724"/>
      <c r="E2" s="737" t="s">
        <v>61</v>
      </c>
      <c r="F2" s="742" t="s">
        <v>19</v>
      </c>
      <c r="G2" s="743"/>
      <c r="H2" s="743"/>
      <c r="I2" s="102" t="s">
        <v>205</v>
      </c>
      <c r="J2" s="732" t="s">
        <v>213</v>
      </c>
      <c r="K2" s="733"/>
      <c r="L2" s="733"/>
      <c r="M2" s="733"/>
      <c r="N2" s="733"/>
      <c r="O2" s="733"/>
      <c r="P2" s="733"/>
      <c r="Q2" s="734"/>
      <c r="R2" s="746" t="s">
        <v>210</v>
      </c>
    </row>
    <row r="3" spans="2:18" ht="17.25" customHeight="1" thickBot="1">
      <c r="B3" s="722"/>
      <c r="C3" s="725"/>
      <c r="D3" s="726"/>
      <c r="E3" s="738"/>
      <c r="F3" s="744"/>
      <c r="G3" s="745"/>
      <c r="H3" s="745"/>
      <c r="I3" s="749" t="s">
        <v>206</v>
      </c>
      <c r="J3" s="740" t="s">
        <v>252</v>
      </c>
      <c r="K3" s="741"/>
      <c r="L3" s="751" t="s">
        <v>253</v>
      </c>
      <c r="M3" s="752"/>
      <c r="N3" s="735" t="s">
        <v>187</v>
      </c>
      <c r="O3" s="735" t="s">
        <v>197</v>
      </c>
      <c r="P3" s="735" t="s">
        <v>160</v>
      </c>
      <c r="Q3" s="753" t="s">
        <v>91</v>
      </c>
      <c r="R3" s="747"/>
    </row>
    <row r="4" spans="2:18" ht="15" thickBot="1">
      <c r="B4" s="722"/>
      <c r="C4" s="725"/>
      <c r="D4" s="726"/>
      <c r="E4" s="739"/>
      <c r="F4" s="102" t="s">
        <v>20</v>
      </c>
      <c r="G4" s="102" t="s">
        <v>21</v>
      </c>
      <c r="H4" s="102" t="s">
        <v>22</v>
      </c>
      <c r="I4" s="750"/>
      <c r="J4" s="103" t="s">
        <v>60</v>
      </c>
      <c r="K4" s="103" t="s">
        <v>207</v>
      </c>
      <c r="L4" s="103" t="s">
        <v>208</v>
      </c>
      <c r="M4" s="103" t="s">
        <v>207</v>
      </c>
      <c r="N4" s="736"/>
      <c r="O4" s="736"/>
      <c r="P4" s="736"/>
      <c r="Q4" s="754"/>
      <c r="R4" s="748"/>
    </row>
    <row r="5" spans="2:18" ht="23.25" customHeight="1">
      <c r="B5" s="100">
        <v>1</v>
      </c>
      <c r="C5" s="730"/>
      <c r="D5" s="731"/>
      <c r="E5" s="100"/>
      <c r="F5" s="100"/>
      <c r="G5" s="100"/>
      <c r="H5" s="100"/>
      <c r="I5" s="100"/>
      <c r="J5" s="100"/>
      <c r="K5" s="149"/>
      <c r="L5" s="100"/>
      <c r="M5" s="100"/>
      <c r="N5" s="100"/>
      <c r="O5" s="100"/>
      <c r="P5" s="100"/>
      <c r="Q5" s="100">
        <f>SUM(J5:P5)</f>
        <v>0</v>
      </c>
      <c r="R5" s="100" t="e">
        <f>Q5/E5%</f>
        <v>#DIV/0!</v>
      </c>
    </row>
    <row r="6" spans="2:18" ht="21">
      <c r="B6" s="100">
        <v>2</v>
      </c>
      <c r="C6" s="730"/>
      <c r="D6" s="731"/>
      <c r="E6" s="100"/>
      <c r="F6" s="100"/>
      <c r="G6" s="100"/>
      <c r="H6" s="100"/>
      <c r="I6" s="100"/>
      <c r="J6" s="100"/>
      <c r="K6" s="149"/>
      <c r="L6" s="100"/>
      <c r="M6" s="100"/>
      <c r="N6" s="100"/>
      <c r="O6" s="100"/>
      <c r="P6" s="100"/>
      <c r="Q6" s="100">
        <f t="shared" ref="Q6:Q10" si="0">SUM(J6:P6)</f>
        <v>0</v>
      </c>
      <c r="R6" s="100" t="e">
        <f t="shared" ref="R6:R10" si="1">Q6/E6%</f>
        <v>#DIV/0!</v>
      </c>
    </row>
    <row r="7" spans="2:18" ht="21">
      <c r="B7" s="100">
        <v>3</v>
      </c>
      <c r="C7" s="730"/>
      <c r="D7" s="731"/>
      <c r="E7" s="100"/>
      <c r="F7" s="100"/>
      <c r="G7" s="100"/>
      <c r="H7" s="100"/>
      <c r="I7" s="100"/>
      <c r="J7" s="100"/>
      <c r="K7" s="149"/>
      <c r="L7" s="100"/>
      <c r="M7" s="100"/>
      <c r="N7" s="100"/>
      <c r="O7" s="100"/>
      <c r="P7" s="100"/>
      <c r="Q7" s="100">
        <f t="shared" si="0"/>
        <v>0</v>
      </c>
      <c r="R7" s="100" t="e">
        <f t="shared" si="1"/>
        <v>#DIV/0!</v>
      </c>
    </row>
    <row r="8" spans="2:18" ht="21">
      <c r="B8" s="100">
        <v>4</v>
      </c>
      <c r="C8" s="730"/>
      <c r="D8" s="731"/>
      <c r="E8" s="100"/>
      <c r="F8" s="100"/>
      <c r="G8" s="100"/>
      <c r="H8" s="100"/>
      <c r="I8" s="100"/>
      <c r="J8" s="100"/>
      <c r="K8" s="149"/>
      <c r="L8" s="100"/>
      <c r="M8" s="100"/>
      <c r="N8" s="100"/>
      <c r="O8" s="100"/>
      <c r="P8" s="100"/>
      <c r="Q8" s="100">
        <f t="shared" si="0"/>
        <v>0</v>
      </c>
      <c r="R8" s="100" t="e">
        <f t="shared" si="1"/>
        <v>#DIV/0!</v>
      </c>
    </row>
    <row r="9" spans="2:18" ht="18.75" customHeight="1">
      <c r="B9" s="100">
        <v>5</v>
      </c>
      <c r="C9" s="730"/>
      <c r="D9" s="731"/>
      <c r="E9" s="100"/>
      <c r="F9" s="100"/>
      <c r="G9" s="100"/>
      <c r="H9" s="100"/>
      <c r="I9" s="100"/>
      <c r="J9" s="100"/>
      <c r="K9" s="150"/>
      <c r="L9" s="100"/>
      <c r="M9" s="100"/>
      <c r="N9" s="100"/>
      <c r="O9" s="100"/>
      <c r="P9" s="100"/>
      <c r="Q9" s="100">
        <f t="shared" si="0"/>
        <v>0</v>
      </c>
      <c r="R9" s="100" t="e">
        <f t="shared" si="1"/>
        <v>#DIV/0!</v>
      </c>
    </row>
    <row r="10" spans="2:18" ht="30.75" customHeight="1">
      <c r="B10" s="100">
        <v>6</v>
      </c>
      <c r="C10" s="728"/>
      <c r="D10" s="729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>
        <f t="shared" si="0"/>
        <v>0</v>
      </c>
      <c r="R10" s="100" t="e">
        <f t="shared" si="1"/>
        <v>#DIV/0!</v>
      </c>
    </row>
    <row r="11" spans="2:18" ht="18">
      <c r="B11" s="716" t="s">
        <v>255</v>
      </c>
      <c r="C11" s="717"/>
      <c r="D11" s="718"/>
      <c r="E11" s="101">
        <f t="shared" ref="E11:G11" si="2">SUM(E5:E10)</f>
        <v>0</v>
      </c>
      <c r="F11" s="101">
        <f t="shared" si="2"/>
        <v>0</v>
      </c>
      <c r="G11" s="101">
        <f t="shared" si="2"/>
        <v>0</v>
      </c>
      <c r="H11" s="101">
        <f>SUM(H5:H10)</f>
        <v>0</v>
      </c>
      <c r="I11" s="101">
        <f t="shared" ref="I11:P11" si="3">SUM(I5:I10)</f>
        <v>0</v>
      </c>
      <c r="J11" s="101">
        <f>SUM(J5:J10)</f>
        <v>0</v>
      </c>
      <c r="K11" s="101">
        <f t="shared" si="3"/>
        <v>0</v>
      </c>
      <c r="L11" s="101">
        <f t="shared" si="3"/>
        <v>0</v>
      </c>
      <c r="M11" s="101">
        <f t="shared" si="3"/>
        <v>0</v>
      </c>
      <c r="N11" s="101">
        <f t="shared" si="3"/>
        <v>0</v>
      </c>
      <c r="O11" s="101">
        <f t="shared" si="3"/>
        <v>0</v>
      </c>
      <c r="P11" s="101">
        <f t="shared" si="3"/>
        <v>0</v>
      </c>
      <c r="Q11" s="101">
        <f>SUM(Q5:Q10)</f>
        <v>0</v>
      </c>
      <c r="R11" s="101"/>
    </row>
  </sheetData>
  <mergeCells count="20">
    <mergeCell ref="R2:R4"/>
    <mergeCell ref="I3:I4"/>
    <mergeCell ref="L3:M3"/>
    <mergeCell ref="Q3:Q4"/>
    <mergeCell ref="C8:D8"/>
    <mergeCell ref="C9:D9"/>
    <mergeCell ref="C10:D10"/>
    <mergeCell ref="B11:D11"/>
    <mergeCell ref="J2:Q2"/>
    <mergeCell ref="N3:N4"/>
    <mergeCell ref="O3:O4"/>
    <mergeCell ref="P3:P4"/>
    <mergeCell ref="C5:D5"/>
    <mergeCell ref="C7:D7"/>
    <mergeCell ref="C6:D6"/>
    <mergeCell ref="B2:B4"/>
    <mergeCell ref="C2:D4"/>
    <mergeCell ref="E2:E4"/>
    <mergeCell ref="J3:K3"/>
    <mergeCell ref="F2:H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R11"/>
  <sheetViews>
    <sheetView rightToLeft="1" workbookViewId="0">
      <selection activeCell="C5" sqref="C5:D5"/>
    </sheetView>
  </sheetViews>
  <sheetFormatPr defaultRowHeight="14.4"/>
  <cols>
    <col min="2" max="2" width="4.88671875" customWidth="1"/>
  </cols>
  <sheetData>
    <row r="1" spans="2:18" ht="15" thickBot="1"/>
    <row r="2" spans="2:18" ht="17.25" customHeight="1" thickBot="1">
      <c r="B2" s="721" t="s">
        <v>68</v>
      </c>
      <c r="C2" s="723" t="s">
        <v>121</v>
      </c>
      <c r="D2" s="724"/>
      <c r="E2" s="737" t="s">
        <v>61</v>
      </c>
      <c r="F2" s="742" t="s">
        <v>19</v>
      </c>
      <c r="G2" s="743"/>
      <c r="H2" s="743"/>
      <c r="I2" s="102" t="s">
        <v>205</v>
      </c>
      <c r="J2" s="732" t="s">
        <v>213</v>
      </c>
      <c r="K2" s="733"/>
      <c r="L2" s="733"/>
      <c r="M2" s="733"/>
      <c r="N2" s="733"/>
      <c r="O2" s="733"/>
      <c r="P2" s="733"/>
      <c r="Q2" s="734"/>
      <c r="R2" s="746" t="s">
        <v>210</v>
      </c>
    </row>
    <row r="3" spans="2:18" ht="17.25" customHeight="1" thickBot="1">
      <c r="B3" s="722"/>
      <c r="C3" s="725"/>
      <c r="D3" s="726"/>
      <c r="E3" s="738"/>
      <c r="F3" s="744"/>
      <c r="G3" s="745"/>
      <c r="H3" s="745"/>
      <c r="I3" s="749" t="s">
        <v>206</v>
      </c>
      <c r="J3" s="740" t="s">
        <v>252</v>
      </c>
      <c r="K3" s="741"/>
      <c r="L3" s="751" t="s">
        <v>253</v>
      </c>
      <c r="M3" s="752"/>
      <c r="N3" s="735" t="s">
        <v>187</v>
      </c>
      <c r="O3" s="735" t="s">
        <v>197</v>
      </c>
      <c r="P3" s="735" t="s">
        <v>160</v>
      </c>
      <c r="Q3" s="753" t="s">
        <v>91</v>
      </c>
      <c r="R3" s="747"/>
    </row>
    <row r="4" spans="2:18" ht="15" thickBot="1">
      <c r="B4" s="722"/>
      <c r="C4" s="725"/>
      <c r="D4" s="726"/>
      <c r="E4" s="739"/>
      <c r="F4" s="102" t="s">
        <v>20</v>
      </c>
      <c r="G4" s="102" t="s">
        <v>21</v>
      </c>
      <c r="H4" s="102" t="s">
        <v>22</v>
      </c>
      <c r="I4" s="750"/>
      <c r="J4" s="103" t="s">
        <v>60</v>
      </c>
      <c r="K4" s="103" t="s">
        <v>207</v>
      </c>
      <c r="L4" s="103" t="s">
        <v>208</v>
      </c>
      <c r="M4" s="103" t="s">
        <v>207</v>
      </c>
      <c r="N4" s="736"/>
      <c r="O4" s="736"/>
      <c r="P4" s="736"/>
      <c r="Q4" s="754"/>
      <c r="R4" s="748"/>
    </row>
    <row r="5" spans="2:18" ht="36" customHeight="1">
      <c r="B5" s="100">
        <v>1</v>
      </c>
      <c r="C5" s="730"/>
      <c r="D5" s="731"/>
      <c r="E5" s="100"/>
      <c r="F5" s="100"/>
      <c r="G5" s="100"/>
      <c r="H5" s="100"/>
      <c r="I5" s="100"/>
      <c r="J5" s="100"/>
      <c r="K5" s="106"/>
      <c r="L5" s="100"/>
      <c r="M5" s="100"/>
      <c r="N5" s="100"/>
      <c r="O5" s="151"/>
      <c r="P5" s="100"/>
      <c r="Q5" s="100">
        <f>SUM(J5:P5)</f>
        <v>0</v>
      </c>
      <c r="R5" s="100" t="e">
        <f>Q5/E5%</f>
        <v>#DIV/0!</v>
      </c>
    </row>
    <row r="6" spans="2:18" ht="22.2">
      <c r="B6" s="100">
        <v>2</v>
      </c>
      <c r="C6" s="730"/>
      <c r="D6" s="731"/>
      <c r="E6" s="100"/>
      <c r="F6" s="100"/>
      <c r="G6" s="100"/>
      <c r="H6" s="100"/>
      <c r="I6" s="100"/>
      <c r="J6" s="100"/>
      <c r="K6" s="106"/>
      <c r="L6" s="100"/>
      <c r="M6" s="100"/>
      <c r="N6" s="100"/>
      <c r="O6" s="151"/>
      <c r="P6" s="100"/>
      <c r="Q6" s="100">
        <f t="shared" ref="Q6:Q10" si="0">SUM(J6:P6)</f>
        <v>0</v>
      </c>
      <c r="R6" s="100" t="e">
        <f t="shared" ref="R6:R10" si="1">Q6/E6%</f>
        <v>#DIV/0!</v>
      </c>
    </row>
    <row r="7" spans="2:18" ht="18">
      <c r="B7" s="100">
        <v>3</v>
      </c>
      <c r="C7" s="728"/>
      <c r="D7" s="729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>
        <f t="shared" si="0"/>
        <v>0</v>
      </c>
      <c r="R7" s="100" t="e">
        <f t="shared" si="1"/>
        <v>#DIV/0!</v>
      </c>
    </row>
    <row r="8" spans="2:18" ht="18">
      <c r="B8" s="100">
        <v>4</v>
      </c>
      <c r="C8" s="728"/>
      <c r="D8" s="729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>
        <f t="shared" si="0"/>
        <v>0</v>
      </c>
      <c r="R8" s="100" t="e">
        <f t="shared" si="1"/>
        <v>#DIV/0!</v>
      </c>
    </row>
    <row r="9" spans="2:18" ht="18.75" customHeight="1">
      <c r="B9" s="100">
        <v>5</v>
      </c>
      <c r="C9" s="728"/>
      <c r="D9" s="729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>
        <f t="shared" si="0"/>
        <v>0</v>
      </c>
      <c r="R9" s="100" t="e">
        <f t="shared" si="1"/>
        <v>#DIV/0!</v>
      </c>
    </row>
    <row r="10" spans="2:18" ht="30.75" customHeight="1">
      <c r="B10" s="100">
        <v>6</v>
      </c>
      <c r="C10" s="728"/>
      <c r="D10" s="729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>
        <f t="shared" si="0"/>
        <v>0</v>
      </c>
      <c r="R10" s="100" t="e">
        <f t="shared" si="1"/>
        <v>#DIV/0!</v>
      </c>
    </row>
    <row r="11" spans="2:18" ht="18">
      <c r="B11" s="716" t="s">
        <v>255</v>
      </c>
      <c r="C11" s="717"/>
      <c r="D11" s="718"/>
      <c r="E11" s="101">
        <f t="shared" ref="E11:G11" si="2">SUM(E5:E10)</f>
        <v>0</v>
      </c>
      <c r="F11" s="101">
        <f t="shared" si="2"/>
        <v>0</v>
      </c>
      <c r="G11" s="101">
        <f t="shared" si="2"/>
        <v>0</v>
      </c>
      <c r="H11" s="101">
        <f>SUM(H5:H10)</f>
        <v>0</v>
      </c>
      <c r="I11" s="101">
        <f t="shared" ref="I11:P11" si="3">SUM(I5:I10)</f>
        <v>0</v>
      </c>
      <c r="J11" s="101">
        <f>SUM(J5:J10)</f>
        <v>0</v>
      </c>
      <c r="K11" s="101">
        <f t="shared" si="3"/>
        <v>0</v>
      </c>
      <c r="L11" s="101">
        <f t="shared" si="3"/>
        <v>0</v>
      </c>
      <c r="M11" s="101">
        <f t="shared" si="3"/>
        <v>0</v>
      </c>
      <c r="N11" s="101">
        <f t="shared" si="3"/>
        <v>0</v>
      </c>
      <c r="O11" s="101">
        <f t="shared" si="3"/>
        <v>0</v>
      </c>
      <c r="P11" s="101">
        <f t="shared" si="3"/>
        <v>0</v>
      </c>
      <c r="Q11" s="101">
        <f>SUM(Q5:Q10)</f>
        <v>0</v>
      </c>
      <c r="R11" s="101"/>
    </row>
  </sheetData>
  <mergeCells count="20">
    <mergeCell ref="B11:D11"/>
    <mergeCell ref="O3:O4"/>
    <mergeCell ref="B2:B4"/>
    <mergeCell ref="F2:H3"/>
    <mergeCell ref="J2:Q2"/>
    <mergeCell ref="C8:D8"/>
    <mergeCell ref="C9:D9"/>
    <mergeCell ref="C10:D10"/>
    <mergeCell ref="C5:D5"/>
    <mergeCell ref="C6:D6"/>
    <mergeCell ref="C7:D7"/>
    <mergeCell ref="C2:D4"/>
    <mergeCell ref="E2:E4"/>
    <mergeCell ref="R2:R4"/>
    <mergeCell ref="I3:I4"/>
    <mergeCell ref="J3:K3"/>
    <mergeCell ref="L3:M3"/>
    <mergeCell ref="N3:N4"/>
    <mergeCell ref="P3:P4"/>
    <mergeCell ref="Q3:Q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R11"/>
  <sheetViews>
    <sheetView rightToLeft="1" topLeftCell="G1" workbookViewId="0">
      <selection activeCell="K5" sqref="K5:M10"/>
    </sheetView>
  </sheetViews>
  <sheetFormatPr defaultRowHeight="14.4"/>
  <cols>
    <col min="2" max="2" width="4.88671875" customWidth="1"/>
  </cols>
  <sheetData>
    <row r="1" spans="2:18" ht="15" thickBot="1"/>
    <row r="2" spans="2:18" ht="17.25" customHeight="1" thickBot="1">
      <c r="B2" s="721" t="s">
        <v>68</v>
      </c>
      <c r="C2" s="723" t="s">
        <v>121</v>
      </c>
      <c r="D2" s="724"/>
      <c r="E2" s="737" t="s">
        <v>61</v>
      </c>
      <c r="F2" s="742" t="s">
        <v>19</v>
      </c>
      <c r="G2" s="743"/>
      <c r="H2" s="743"/>
      <c r="I2" s="102" t="s">
        <v>205</v>
      </c>
      <c r="J2" s="732" t="s">
        <v>213</v>
      </c>
      <c r="K2" s="733"/>
      <c r="L2" s="733"/>
      <c r="M2" s="733"/>
      <c r="N2" s="733"/>
      <c r="O2" s="733"/>
      <c r="P2" s="733"/>
      <c r="Q2" s="734"/>
      <c r="R2" s="746" t="s">
        <v>210</v>
      </c>
    </row>
    <row r="3" spans="2:18" ht="17.25" customHeight="1" thickBot="1">
      <c r="B3" s="722"/>
      <c r="C3" s="725"/>
      <c r="D3" s="726"/>
      <c r="E3" s="738"/>
      <c r="F3" s="744"/>
      <c r="G3" s="745"/>
      <c r="H3" s="745"/>
      <c r="I3" s="749" t="s">
        <v>206</v>
      </c>
      <c r="J3" s="740" t="s">
        <v>252</v>
      </c>
      <c r="K3" s="741"/>
      <c r="L3" s="751" t="s">
        <v>253</v>
      </c>
      <c r="M3" s="752"/>
      <c r="N3" s="735" t="s">
        <v>187</v>
      </c>
      <c r="O3" s="735" t="s">
        <v>197</v>
      </c>
      <c r="P3" s="735" t="s">
        <v>160</v>
      </c>
      <c r="Q3" s="753" t="s">
        <v>91</v>
      </c>
      <c r="R3" s="747"/>
    </row>
    <row r="4" spans="2:18" ht="15" thickBot="1">
      <c r="B4" s="722"/>
      <c r="C4" s="725"/>
      <c r="D4" s="726"/>
      <c r="E4" s="739"/>
      <c r="F4" s="102" t="s">
        <v>20</v>
      </c>
      <c r="G4" s="102" t="s">
        <v>21</v>
      </c>
      <c r="H4" s="102" t="s">
        <v>22</v>
      </c>
      <c r="I4" s="750"/>
      <c r="J4" s="103" t="s">
        <v>60</v>
      </c>
      <c r="K4" s="103" t="s">
        <v>207</v>
      </c>
      <c r="L4" s="103" t="s">
        <v>208</v>
      </c>
      <c r="M4" s="103" t="s">
        <v>207</v>
      </c>
      <c r="N4" s="736"/>
      <c r="O4" s="736"/>
      <c r="P4" s="736"/>
      <c r="Q4" s="754"/>
      <c r="R4" s="748"/>
    </row>
    <row r="5" spans="2:18" ht="22.2">
      <c r="B5" s="100">
        <v>1</v>
      </c>
      <c r="C5" s="755" t="s">
        <v>251</v>
      </c>
      <c r="D5" s="756"/>
      <c r="E5" s="108"/>
      <c r="F5" s="108"/>
      <c r="G5" s="108"/>
      <c r="H5" s="108"/>
      <c r="I5" s="108"/>
      <c r="J5" s="108"/>
      <c r="K5" s="106"/>
      <c r="L5" s="108"/>
      <c r="M5" s="108"/>
      <c r="N5" s="108"/>
      <c r="O5" s="108"/>
      <c r="P5" s="108"/>
      <c r="Q5" s="108">
        <f>SUM(J5:P5)</f>
        <v>0</v>
      </c>
      <c r="R5" s="108" t="e">
        <f>Q5/E5%</f>
        <v>#DIV/0!</v>
      </c>
    </row>
    <row r="6" spans="2:18" ht="22.2">
      <c r="B6" s="100">
        <v>2</v>
      </c>
      <c r="C6" s="755" t="s">
        <v>265</v>
      </c>
      <c r="D6" s="756"/>
      <c r="E6" s="108"/>
      <c r="F6" s="108"/>
      <c r="G6" s="108"/>
      <c r="H6" s="108"/>
      <c r="I6" s="108"/>
      <c r="J6" s="108"/>
      <c r="K6" s="106"/>
      <c r="L6" s="108"/>
      <c r="M6" s="108"/>
      <c r="N6" s="108"/>
      <c r="O6" s="108"/>
      <c r="P6" s="108"/>
      <c r="Q6" s="108">
        <f t="shared" ref="Q6:Q10" si="0">SUM(J6:P6)</f>
        <v>0</v>
      </c>
      <c r="R6" s="108" t="e">
        <f t="shared" ref="R6:R10" si="1">Q6/E6%</f>
        <v>#DIV/0!</v>
      </c>
    </row>
    <row r="7" spans="2:18" ht="22.2">
      <c r="B7" s="100">
        <v>3</v>
      </c>
      <c r="C7" s="755" t="s">
        <v>266</v>
      </c>
      <c r="D7" s="756"/>
      <c r="E7" s="108"/>
      <c r="F7" s="108"/>
      <c r="G7" s="108"/>
      <c r="H7" s="108"/>
      <c r="I7" s="108"/>
      <c r="J7" s="108"/>
      <c r="K7" s="106"/>
      <c r="L7" s="108"/>
      <c r="M7" s="108"/>
      <c r="N7" s="108"/>
      <c r="O7" s="108"/>
      <c r="P7" s="108"/>
      <c r="Q7" s="108">
        <f t="shared" si="0"/>
        <v>0</v>
      </c>
      <c r="R7" s="108" t="e">
        <f t="shared" si="1"/>
        <v>#DIV/0!</v>
      </c>
    </row>
    <row r="8" spans="2:18" ht="22.2">
      <c r="B8" s="100">
        <v>4</v>
      </c>
      <c r="C8" s="755" t="s">
        <v>267</v>
      </c>
      <c r="D8" s="756"/>
      <c r="E8" s="108"/>
      <c r="F8" s="108"/>
      <c r="G8" s="108"/>
      <c r="H8" s="108"/>
      <c r="I8" s="108"/>
      <c r="J8" s="108"/>
      <c r="K8" s="106"/>
      <c r="L8" s="108"/>
      <c r="M8" s="108"/>
      <c r="N8" s="108"/>
      <c r="O8" s="108"/>
      <c r="P8" s="108"/>
      <c r="Q8" s="108">
        <f t="shared" si="0"/>
        <v>0</v>
      </c>
      <c r="R8" s="108" t="e">
        <f t="shared" si="1"/>
        <v>#DIV/0!</v>
      </c>
    </row>
    <row r="9" spans="2:18" ht="18.75" customHeight="1">
      <c r="B9" s="100">
        <v>5</v>
      </c>
      <c r="C9" s="755" t="s">
        <v>268</v>
      </c>
      <c r="D9" s="756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>
        <f t="shared" si="0"/>
        <v>0</v>
      </c>
      <c r="R9" s="108" t="e">
        <f t="shared" si="1"/>
        <v>#DIV/0!</v>
      </c>
    </row>
    <row r="10" spans="2:18" ht="30.75" customHeight="1">
      <c r="B10" s="100">
        <v>6</v>
      </c>
      <c r="C10" s="728" t="s">
        <v>269</v>
      </c>
      <c r="D10" s="729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>
        <f t="shared" si="0"/>
        <v>0</v>
      </c>
      <c r="R10" s="108" t="e">
        <f t="shared" si="1"/>
        <v>#DIV/0!</v>
      </c>
    </row>
    <row r="11" spans="2:18" ht="22.2">
      <c r="B11" s="716" t="s">
        <v>255</v>
      </c>
      <c r="C11" s="717"/>
      <c r="D11" s="718"/>
      <c r="E11" s="109">
        <f t="shared" ref="E11:G11" si="2">SUM(E5:E10)</f>
        <v>0</v>
      </c>
      <c r="F11" s="109">
        <f t="shared" si="2"/>
        <v>0</v>
      </c>
      <c r="G11" s="109">
        <f t="shared" si="2"/>
        <v>0</v>
      </c>
      <c r="H11" s="109">
        <f>SUM(H5:H10)</f>
        <v>0</v>
      </c>
      <c r="I11" s="109">
        <f t="shared" ref="I11:P11" si="3">SUM(I5:I10)</f>
        <v>0</v>
      </c>
      <c r="J11" s="109">
        <f>SUM(J5:J10)</f>
        <v>0</v>
      </c>
      <c r="K11" s="109">
        <f t="shared" si="3"/>
        <v>0</v>
      </c>
      <c r="L11" s="109">
        <f t="shared" si="3"/>
        <v>0</v>
      </c>
      <c r="M11" s="109">
        <f t="shared" si="3"/>
        <v>0</v>
      </c>
      <c r="N11" s="109">
        <f t="shared" si="3"/>
        <v>0</v>
      </c>
      <c r="O11" s="109">
        <f t="shared" si="3"/>
        <v>0</v>
      </c>
      <c r="P11" s="109">
        <f t="shared" si="3"/>
        <v>0</v>
      </c>
      <c r="Q11" s="109">
        <f>SUM(Q5:Q10)</f>
        <v>0</v>
      </c>
      <c r="R11" s="109"/>
    </row>
  </sheetData>
  <mergeCells count="20">
    <mergeCell ref="B11:D11"/>
    <mergeCell ref="O3:O4"/>
    <mergeCell ref="B2:B4"/>
    <mergeCell ref="F2:H3"/>
    <mergeCell ref="J2:Q2"/>
    <mergeCell ref="C8:D8"/>
    <mergeCell ref="C9:D9"/>
    <mergeCell ref="C10:D10"/>
    <mergeCell ref="C5:D5"/>
    <mergeCell ref="C6:D6"/>
    <mergeCell ref="C7:D7"/>
    <mergeCell ref="C2:D4"/>
    <mergeCell ref="E2:E4"/>
    <mergeCell ref="R2:R4"/>
    <mergeCell ref="I3:I4"/>
    <mergeCell ref="J3:K3"/>
    <mergeCell ref="L3:M3"/>
    <mergeCell ref="N3:N4"/>
    <mergeCell ref="P3:P4"/>
    <mergeCell ref="Q3:Q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S31"/>
  <sheetViews>
    <sheetView rightToLeft="1" view="pageBreakPreview" topLeftCell="E5" zoomScale="37" zoomScaleNormal="70" zoomScaleSheetLayoutView="37" workbookViewId="0">
      <selection activeCell="L10" sqref="L10"/>
    </sheetView>
  </sheetViews>
  <sheetFormatPr defaultColWidth="8" defaultRowHeight="18.600000000000001"/>
  <cols>
    <col min="1" max="1" width="8" style="163"/>
    <col min="2" max="2" width="4.77734375" style="163" customWidth="1"/>
    <col min="3" max="3" width="67.44140625" style="165" customWidth="1"/>
    <col min="4" max="4" width="57.33203125" style="165" customWidth="1"/>
    <col min="5" max="5" width="64.109375" style="165" customWidth="1"/>
    <col min="6" max="6" width="57.33203125" style="165" customWidth="1"/>
    <col min="7" max="7" width="23.6640625" style="163" customWidth="1"/>
    <col min="8" max="19" width="17.44140625" style="163" customWidth="1"/>
    <col min="20" max="16384" width="8" style="163"/>
  </cols>
  <sheetData>
    <row r="1" spans="2:19" ht="19.2" thickBot="1"/>
    <row r="2" spans="2:19" ht="54" customHeight="1">
      <c r="B2" s="769" t="s">
        <v>40</v>
      </c>
      <c r="C2" s="770"/>
      <c r="D2" s="771"/>
      <c r="E2" s="534" t="s">
        <v>261</v>
      </c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778"/>
    </row>
    <row r="3" spans="2:19" ht="54.75" customHeight="1" thickBot="1">
      <c r="B3" s="772"/>
      <c r="C3" s="773"/>
      <c r="D3" s="774"/>
      <c r="E3" s="779" t="s">
        <v>272</v>
      </c>
      <c r="F3" s="779"/>
      <c r="G3" s="779"/>
      <c r="H3" s="779"/>
      <c r="I3" s="779"/>
      <c r="J3" s="779"/>
      <c r="K3" s="779"/>
      <c r="L3" s="779"/>
      <c r="M3" s="779"/>
      <c r="N3" s="779"/>
      <c r="O3" s="779"/>
      <c r="P3" s="779"/>
      <c r="Q3" s="779"/>
      <c r="R3" s="779"/>
      <c r="S3" s="780"/>
    </row>
    <row r="4" spans="2:19" ht="49.5" customHeight="1" thickBot="1">
      <c r="B4" s="775" t="s">
        <v>58</v>
      </c>
      <c r="C4" s="776"/>
      <c r="D4" s="777"/>
      <c r="E4" s="781" t="s">
        <v>0</v>
      </c>
      <c r="F4" s="782"/>
      <c r="G4" s="782"/>
      <c r="H4" s="782"/>
      <c r="I4" s="782"/>
      <c r="J4" s="782"/>
      <c r="K4" s="782"/>
      <c r="L4" s="782"/>
      <c r="M4" s="782"/>
      <c r="N4" s="782"/>
      <c r="O4" s="782"/>
      <c r="P4" s="782"/>
      <c r="Q4" s="782"/>
      <c r="R4" s="782"/>
      <c r="S4" s="783"/>
    </row>
    <row r="5" spans="2:19" ht="34.200000000000003" thickBot="1">
      <c r="B5" s="761" t="s">
        <v>346</v>
      </c>
      <c r="C5" s="762"/>
      <c r="D5" s="762"/>
      <c r="E5" s="762"/>
      <c r="F5" s="762"/>
    </row>
    <row r="6" spans="2:19" s="164" customFormat="1" ht="66.599999999999994">
      <c r="B6" s="176" t="s">
        <v>51</v>
      </c>
      <c r="C6" s="177" t="s">
        <v>277</v>
      </c>
      <c r="D6" s="177" t="s">
        <v>278</v>
      </c>
      <c r="E6" s="177" t="s">
        <v>279</v>
      </c>
      <c r="F6" s="177" t="s">
        <v>280</v>
      </c>
      <c r="G6" s="177" t="s">
        <v>20</v>
      </c>
      <c r="H6" s="177" t="s">
        <v>348</v>
      </c>
      <c r="I6" s="177" t="s">
        <v>347</v>
      </c>
      <c r="J6" s="177" t="s">
        <v>281</v>
      </c>
      <c r="K6" s="177" t="s">
        <v>282</v>
      </c>
      <c r="L6" s="177" t="s">
        <v>283</v>
      </c>
      <c r="M6" s="177" t="s">
        <v>284</v>
      </c>
      <c r="N6" s="177" t="s">
        <v>285</v>
      </c>
      <c r="O6" s="177" t="s">
        <v>286</v>
      </c>
      <c r="P6" s="177" t="s">
        <v>287</v>
      </c>
      <c r="Q6" s="177" t="s">
        <v>288</v>
      </c>
      <c r="R6" s="177" t="s">
        <v>289</v>
      </c>
      <c r="S6" s="178" t="s">
        <v>1</v>
      </c>
    </row>
    <row r="7" spans="2:19" ht="85.5" customHeight="1">
      <c r="B7" s="179">
        <v>1</v>
      </c>
      <c r="C7" s="763" t="s">
        <v>290</v>
      </c>
      <c r="D7" s="766" t="s">
        <v>291</v>
      </c>
      <c r="E7" s="192" t="s">
        <v>292</v>
      </c>
      <c r="F7" s="193" t="s">
        <v>293</v>
      </c>
      <c r="G7" s="180" t="s">
        <v>294</v>
      </c>
      <c r="H7" s="181">
        <v>0</v>
      </c>
      <c r="I7" s="181"/>
      <c r="J7" s="181">
        <v>0</v>
      </c>
      <c r="K7" s="181">
        <v>0</v>
      </c>
      <c r="L7" s="181">
        <v>0</v>
      </c>
      <c r="M7" s="181">
        <v>0</v>
      </c>
      <c r="N7" s="181">
        <v>0</v>
      </c>
      <c r="O7" s="181">
        <v>0</v>
      </c>
      <c r="P7" s="181">
        <v>0</v>
      </c>
      <c r="Q7" s="181">
        <v>0</v>
      </c>
      <c r="R7" s="181">
        <v>0</v>
      </c>
      <c r="S7" s="182">
        <f t="shared" ref="S7:S20" si="0">SUM(H7:R7)</f>
        <v>0</v>
      </c>
    </row>
    <row r="8" spans="2:19" ht="85.5" customHeight="1">
      <c r="B8" s="179">
        <v>2</v>
      </c>
      <c r="C8" s="764"/>
      <c r="D8" s="767"/>
      <c r="E8" s="192" t="s">
        <v>295</v>
      </c>
      <c r="F8" s="193" t="s">
        <v>296</v>
      </c>
      <c r="G8" s="180" t="s">
        <v>294</v>
      </c>
      <c r="H8" s="181">
        <v>0</v>
      </c>
      <c r="I8" s="181"/>
      <c r="J8" s="181">
        <v>0</v>
      </c>
      <c r="K8" s="181">
        <v>0</v>
      </c>
      <c r="L8" s="181">
        <v>0</v>
      </c>
      <c r="M8" s="181">
        <v>0</v>
      </c>
      <c r="N8" s="181">
        <v>0</v>
      </c>
      <c r="O8" s="181">
        <v>0</v>
      </c>
      <c r="P8" s="181">
        <v>0</v>
      </c>
      <c r="Q8" s="181">
        <v>0</v>
      </c>
      <c r="R8" s="181">
        <v>0</v>
      </c>
      <c r="S8" s="182">
        <f t="shared" si="0"/>
        <v>0</v>
      </c>
    </row>
    <row r="9" spans="2:19" ht="85.5" customHeight="1">
      <c r="B9" s="179">
        <v>3</v>
      </c>
      <c r="C9" s="765"/>
      <c r="D9" s="768"/>
      <c r="E9" s="192" t="s">
        <v>297</v>
      </c>
      <c r="F9" s="193" t="s">
        <v>298</v>
      </c>
      <c r="G9" s="180" t="s">
        <v>294</v>
      </c>
      <c r="H9" s="181">
        <v>0</v>
      </c>
      <c r="I9" s="181"/>
      <c r="J9" s="181">
        <v>0</v>
      </c>
      <c r="K9" s="181">
        <v>0</v>
      </c>
      <c r="L9" s="181">
        <v>0</v>
      </c>
      <c r="M9" s="181">
        <v>0</v>
      </c>
      <c r="N9" s="181">
        <v>0</v>
      </c>
      <c r="O9" s="181">
        <v>0</v>
      </c>
      <c r="P9" s="181">
        <v>0</v>
      </c>
      <c r="Q9" s="181">
        <v>0</v>
      </c>
      <c r="R9" s="181">
        <v>0</v>
      </c>
      <c r="S9" s="182">
        <f t="shared" si="0"/>
        <v>0</v>
      </c>
    </row>
    <row r="10" spans="2:19" ht="85.5" customHeight="1">
      <c r="B10" s="183">
        <v>4</v>
      </c>
      <c r="C10" s="763" t="s">
        <v>299</v>
      </c>
      <c r="D10" s="766" t="s">
        <v>300</v>
      </c>
      <c r="E10" s="192" t="s">
        <v>301</v>
      </c>
      <c r="F10" s="193" t="s">
        <v>302</v>
      </c>
      <c r="G10" s="180" t="s">
        <v>303</v>
      </c>
      <c r="H10" s="181">
        <f>500-I10</f>
        <v>350</v>
      </c>
      <c r="I10" s="181">
        <v>150</v>
      </c>
      <c r="J10" s="181">
        <v>0</v>
      </c>
      <c r="K10" s="181">
        <v>0</v>
      </c>
      <c r="L10" s="181">
        <v>0</v>
      </c>
      <c r="M10" s="181">
        <v>0</v>
      </c>
      <c r="N10" s="181">
        <v>0</v>
      </c>
      <c r="O10" s="181">
        <v>0</v>
      </c>
      <c r="P10" s="181">
        <v>5000</v>
      </c>
      <c r="Q10" s="181">
        <v>0</v>
      </c>
      <c r="R10" s="181">
        <v>0</v>
      </c>
      <c r="S10" s="182">
        <f t="shared" si="0"/>
        <v>5500</v>
      </c>
    </row>
    <row r="11" spans="2:19" ht="85.5" customHeight="1">
      <c r="B11" s="183">
        <v>5</v>
      </c>
      <c r="C11" s="764"/>
      <c r="D11" s="767"/>
      <c r="E11" s="192" t="s">
        <v>304</v>
      </c>
      <c r="F11" s="193" t="s">
        <v>305</v>
      </c>
      <c r="G11" s="180" t="s">
        <v>306</v>
      </c>
      <c r="H11" s="181">
        <f>3100-I11</f>
        <v>2170</v>
      </c>
      <c r="I11" s="181">
        <v>930</v>
      </c>
      <c r="J11" s="181">
        <v>0</v>
      </c>
      <c r="K11" s="181">
        <v>0</v>
      </c>
      <c r="L11" s="181">
        <v>0</v>
      </c>
      <c r="M11" s="181">
        <v>0</v>
      </c>
      <c r="N11" s="181">
        <v>0</v>
      </c>
      <c r="O11" s="181">
        <v>0</v>
      </c>
      <c r="P11" s="181">
        <v>0</v>
      </c>
      <c r="Q11" s="181">
        <v>0</v>
      </c>
      <c r="R11" s="181">
        <v>0</v>
      </c>
      <c r="S11" s="182">
        <f t="shared" si="0"/>
        <v>3100</v>
      </c>
    </row>
    <row r="12" spans="2:19" ht="78.75" customHeight="1">
      <c r="B12" s="183">
        <v>6</v>
      </c>
      <c r="C12" s="764"/>
      <c r="D12" s="768"/>
      <c r="E12" s="192" t="s">
        <v>307</v>
      </c>
      <c r="F12" s="193" t="s">
        <v>308</v>
      </c>
      <c r="G12" s="180" t="s">
        <v>294</v>
      </c>
      <c r="H12" s="181">
        <v>0</v>
      </c>
      <c r="I12" s="181"/>
      <c r="J12" s="181">
        <v>0</v>
      </c>
      <c r="K12" s="181">
        <v>0</v>
      </c>
      <c r="L12" s="181">
        <v>0</v>
      </c>
      <c r="M12" s="181">
        <v>0</v>
      </c>
      <c r="N12" s="181">
        <v>0</v>
      </c>
      <c r="O12" s="181">
        <v>0</v>
      </c>
      <c r="P12" s="181">
        <v>0</v>
      </c>
      <c r="Q12" s="181">
        <v>0</v>
      </c>
      <c r="R12" s="181">
        <v>0</v>
      </c>
      <c r="S12" s="182">
        <f t="shared" si="0"/>
        <v>0</v>
      </c>
    </row>
    <row r="13" spans="2:19" ht="83.25" customHeight="1">
      <c r="B13" s="183">
        <v>7</v>
      </c>
      <c r="C13" s="765"/>
      <c r="D13" s="194" t="s">
        <v>309</v>
      </c>
      <c r="E13" s="192" t="s">
        <v>310</v>
      </c>
      <c r="F13" s="193" t="s">
        <v>311</v>
      </c>
      <c r="G13" s="180" t="s">
        <v>312</v>
      </c>
      <c r="H13" s="181">
        <f>120-I13</f>
        <v>84</v>
      </c>
      <c r="I13" s="181">
        <v>36</v>
      </c>
      <c r="J13" s="181">
        <v>0</v>
      </c>
      <c r="K13" s="181">
        <v>0</v>
      </c>
      <c r="L13" s="181">
        <v>0</v>
      </c>
      <c r="M13" s="181">
        <v>0</v>
      </c>
      <c r="N13" s="181">
        <v>0</v>
      </c>
      <c r="O13" s="181">
        <v>0</v>
      </c>
      <c r="P13" s="181">
        <v>0</v>
      </c>
      <c r="Q13" s="181">
        <v>0</v>
      </c>
      <c r="R13" s="181">
        <v>0</v>
      </c>
      <c r="S13" s="182">
        <f t="shared" si="0"/>
        <v>120</v>
      </c>
    </row>
    <row r="14" spans="2:19" ht="55.8" thickTop="1">
      <c r="B14" s="183">
        <v>8</v>
      </c>
      <c r="C14" s="763" t="s">
        <v>313</v>
      </c>
      <c r="D14" s="195" t="s">
        <v>314</v>
      </c>
      <c r="E14" s="192" t="s">
        <v>315</v>
      </c>
      <c r="F14" s="193" t="s">
        <v>316</v>
      </c>
      <c r="G14" s="184" t="s">
        <v>317</v>
      </c>
      <c r="H14" s="181">
        <v>0</v>
      </c>
      <c r="I14" s="181"/>
      <c r="J14" s="181">
        <v>0</v>
      </c>
      <c r="K14" s="181">
        <v>0</v>
      </c>
      <c r="L14" s="181">
        <v>0</v>
      </c>
      <c r="M14" s="181">
        <v>0</v>
      </c>
      <c r="N14" s="181">
        <v>0</v>
      </c>
      <c r="O14" s="181">
        <v>0</v>
      </c>
      <c r="P14" s="181">
        <v>0</v>
      </c>
      <c r="Q14" s="181">
        <v>0</v>
      </c>
      <c r="R14" s="181">
        <v>0</v>
      </c>
      <c r="S14" s="182">
        <f t="shared" si="0"/>
        <v>0</v>
      </c>
    </row>
    <row r="15" spans="2:19" ht="82.8">
      <c r="B15" s="183">
        <v>9</v>
      </c>
      <c r="C15" s="764"/>
      <c r="D15" s="194" t="s">
        <v>309</v>
      </c>
      <c r="E15" s="192" t="s">
        <v>318</v>
      </c>
      <c r="F15" s="193" t="s">
        <v>319</v>
      </c>
      <c r="G15" s="180" t="s">
        <v>294</v>
      </c>
      <c r="H15" s="181">
        <v>0</v>
      </c>
      <c r="I15" s="181"/>
      <c r="J15" s="181">
        <v>0</v>
      </c>
      <c r="K15" s="181">
        <v>0</v>
      </c>
      <c r="L15" s="181">
        <v>0</v>
      </c>
      <c r="M15" s="181">
        <v>0</v>
      </c>
      <c r="N15" s="181">
        <v>0</v>
      </c>
      <c r="O15" s="181">
        <v>0</v>
      </c>
      <c r="P15" s="181">
        <v>0</v>
      </c>
      <c r="Q15" s="181">
        <v>0</v>
      </c>
      <c r="R15" s="181">
        <v>0</v>
      </c>
      <c r="S15" s="182">
        <f t="shared" si="0"/>
        <v>0</v>
      </c>
    </row>
    <row r="16" spans="2:19" ht="64.5" customHeight="1">
      <c r="B16" s="183">
        <v>10</v>
      </c>
      <c r="C16" s="764"/>
      <c r="D16" s="195" t="s">
        <v>314</v>
      </c>
      <c r="E16" s="192" t="s">
        <v>320</v>
      </c>
      <c r="F16" s="193" t="s">
        <v>321</v>
      </c>
      <c r="G16" s="180" t="s">
        <v>322</v>
      </c>
      <c r="H16" s="181">
        <f>1500-I16</f>
        <v>1050</v>
      </c>
      <c r="I16" s="181">
        <v>450</v>
      </c>
      <c r="J16" s="181">
        <v>150000</v>
      </c>
      <c r="K16" s="181">
        <v>0</v>
      </c>
      <c r="L16" s="181">
        <v>0</v>
      </c>
      <c r="M16" s="181">
        <v>0</v>
      </c>
      <c r="N16" s="181">
        <v>0</v>
      </c>
      <c r="O16" s="181">
        <v>150000</v>
      </c>
      <c r="P16" s="181">
        <v>0</v>
      </c>
      <c r="Q16" s="181">
        <v>0</v>
      </c>
      <c r="R16" s="181">
        <v>0</v>
      </c>
      <c r="S16" s="182">
        <f t="shared" si="0"/>
        <v>301500</v>
      </c>
    </row>
    <row r="17" spans="2:19" ht="95.25" customHeight="1">
      <c r="B17" s="183">
        <v>11</v>
      </c>
      <c r="C17" s="764"/>
      <c r="D17" s="194" t="s">
        <v>323</v>
      </c>
      <c r="E17" s="196" t="s">
        <v>324</v>
      </c>
      <c r="F17" s="193" t="s">
        <v>325</v>
      </c>
      <c r="G17" s="185" t="s">
        <v>326</v>
      </c>
      <c r="H17" s="181">
        <f>350-I17</f>
        <v>245</v>
      </c>
      <c r="I17" s="181">
        <v>105</v>
      </c>
      <c r="J17" s="181">
        <v>0</v>
      </c>
      <c r="K17" s="181">
        <v>0</v>
      </c>
      <c r="L17" s="181">
        <v>0</v>
      </c>
      <c r="M17" s="181">
        <v>0</v>
      </c>
      <c r="N17" s="181">
        <v>0</v>
      </c>
      <c r="O17" s="181">
        <v>0</v>
      </c>
      <c r="P17" s="181">
        <v>0</v>
      </c>
      <c r="Q17" s="181">
        <v>0</v>
      </c>
      <c r="R17" s="181">
        <v>0</v>
      </c>
      <c r="S17" s="182">
        <f t="shared" si="0"/>
        <v>350</v>
      </c>
    </row>
    <row r="18" spans="2:19" ht="72" customHeight="1">
      <c r="B18" s="183">
        <v>12</v>
      </c>
      <c r="C18" s="764"/>
      <c r="D18" s="194" t="s">
        <v>309</v>
      </c>
      <c r="E18" s="192" t="s">
        <v>327</v>
      </c>
      <c r="F18" s="193" t="s">
        <v>328</v>
      </c>
      <c r="G18" s="180" t="s">
        <v>294</v>
      </c>
      <c r="H18" s="181">
        <v>0</v>
      </c>
      <c r="I18" s="181"/>
      <c r="J18" s="181">
        <v>0</v>
      </c>
      <c r="K18" s="181">
        <v>0</v>
      </c>
      <c r="L18" s="181">
        <v>0</v>
      </c>
      <c r="M18" s="181">
        <v>0</v>
      </c>
      <c r="N18" s="181">
        <v>0</v>
      </c>
      <c r="O18" s="181">
        <v>0</v>
      </c>
      <c r="P18" s="181">
        <v>0</v>
      </c>
      <c r="Q18" s="181">
        <v>0</v>
      </c>
      <c r="R18" s="181">
        <v>0</v>
      </c>
      <c r="S18" s="182">
        <f t="shared" si="0"/>
        <v>0</v>
      </c>
    </row>
    <row r="19" spans="2:19" ht="62.25" customHeight="1">
      <c r="B19" s="186">
        <v>13</v>
      </c>
      <c r="C19" s="764"/>
      <c r="D19" s="194" t="s">
        <v>291</v>
      </c>
      <c r="E19" s="196" t="s">
        <v>329</v>
      </c>
      <c r="F19" s="197" t="s">
        <v>330</v>
      </c>
      <c r="G19" s="180" t="s">
        <v>294</v>
      </c>
      <c r="H19" s="181">
        <v>0</v>
      </c>
      <c r="I19" s="181"/>
      <c r="J19" s="181">
        <v>0</v>
      </c>
      <c r="K19" s="181">
        <v>0</v>
      </c>
      <c r="L19" s="181">
        <v>0</v>
      </c>
      <c r="M19" s="181">
        <v>0</v>
      </c>
      <c r="N19" s="181">
        <v>0</v>
      </c>
      <c r="O19" s="181">
        <v>0</v>
      </c>
      <c r="P19" s="181">
        <v>0</v>
      </c>
      <c r="Q19" s="181">
        <v>0</v>
      </c>
      <c r="R19" s="181">
        <v>0</v>
      </c>
      <c r="S19" s="182">
        <f t="shared" si="0"/>
        <v>0</v>
      </c>
    </row>
    <row r="20" spans="2:19" ht="82.5" customHeight="1">
      <c r="B20" s="183">
        <v>14</v>
      </c>
      <c r="C20" s="765"/>
      <c r="D20" s="194" t="s">
        <v>309</v>
      </c>
      <c r="E20" s="192" t="s">
        <v>331</v>
      </c>
      <c r="F20" s="193" t="s">
        <v>332</v>
      </c>
      <c r="G20" s="180" t="s">
        <v>333</v>
      </c>
      <c r="H20" s="181">
        <f>10000-I20</f>
        <v>7000</v>
      </c>
      <c r="I20" s="181">
        <v>3000</v>
      </c>
      <c r="J20" s="181">
        <v>0</v>
      </c>
      <c r="K20" s="181">
        <v>0</v>
      </c>
      <c r="L20" s="181">
        <v>0</v>
      </c>
      <c r="M20" s="181">
        <v>0</v>
      </c>
      <c r="N20" s="181">
        <v>0</v>
      </c>
      <c r="O20" s="181">
        <v>10000</v>
      </c>
      <c r="P20" s="181">
        <v>0</v>
      </c>
      <c r="Q20" s="181">
        <v>0</v>
      </c>
      <c r="R20" s="181">
        <v>0</v>
      </c>
      <c r="S20" s="182">
        <f t="shared" si="0"/>
        <v>20000</v>
      </c>
    </row>
    <row r="21" spans="2:19" s="29" customFormat="1" ht="70.5" customHeight="1">
      <c r="B21" s="183">
        <v>15</v>
      </c>
      <c r="C21" s="195" t="s">
        <v>334</v>
      </c>
      <c r="D21" s="194" t="s">
        <v>291</v>
      </c>
      <c r="E21" s="192" t="s">
        <v>336</v>
      </c>
      <c r="F21" s="193" t="s">
        <v>335</v>
      </c>
      <c r="G21" s="187" t="s">
        <v>294</v>
      </c>
      <c r="H21" s="188">
        <v>0</v>
      </c>
      <c r="I21" s="188"/>
      <c r="J21" s="188">
        <v>0</v>
      </c>
      <c r="K21" s="188">
        <v>0</v>
      </c>
      <c r="L21" s="188">
        <v>0</v>
      </c>
      <c r="M21" s="188">
        <v>0</v>
      </c>
      <c r="N21" s="188">
        <v>0</v>
      </c>
      <c r="O21" s="188">
        <v>0</v>
      </c>
      <c r="P21" s="188">
        <v>0</v>
      </c>
      <c r="Q21" s="188">
        <v>0</v>
      </c>
      <c r="R21" s="188">
        <v>0</v>
      </c>
      <c r="S21" s="189"/>
    </row>
    <row r="22" spans="2:19" s="29" customFormat="1" ht="89.25" customHeight="1">
      <c r="B22" s="183">
        <v>16</v>
      </c>
      <c r="C22" s="195" t="s">
        <v>334</v>
      </c>
      <c r="D22" s="194" t="s">
        <v>291</v>
      </c>
      <c r="E22" s="192" t="s">
        <v>337</v>
      </c>
      <c r="F22" s="193" t="s">
        <v>338</v>
      </c>
      <c r="G22" s="185" t="s">
        <v>294</v>
      </c>
      <c r="H22" s="188">
        <f>12000-I22</f>
        <v>8400</v>
      </c>
      <c r="I22" s="188">
        <v>3600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8">
        <v>0</v>
      </c>
      <c r="P22" s="188">
        <v>0</v>
      </c>
      <c r="Q22" s="188">
        <v>0</v>
      </c>
      <c r="R22" s="188">
        <v>0</v>
      </c>
      <c r="S22" s="189">
        <f>SUM(H22:R22)</f>
        <v>12000</v>
      </c>
    </row>
    <row r="23" spans="2:19" s="29" customFormat="1" ht="77.25" customHeight="1">
      <c r="B23" s="183">
        <v>17</v>
      </c>
      <c r="C23" s="195" t="s">
        <v>339</v>
      </c>
      <c r="D23" s="194" t="s">
        <v>291</v>
      </c>
      <c r="E23" s="192" t="s">
        <v>340</v>
      </c>
      <c r="F23" s="193" t="s">
        <v>341</v>
      </c>
      <c r="G23" s="185" t="s">
        <v>342</v>
      </c>
      <c r="H23" s="188">
        <v>0</v>
      </c>
      <c r="I23" s="188"/>
      <c r="J23" s="188">
        <v>0</v>
      </c>
      <c r="K23" s="188">
        <v>0</v>
      </c>
      <c r="L23" s="188">
        <v>0</v>
      </c>
      <c r="M23" s="188">
        <v>0</v>
      </c>
      <c r="N23" s="188">
        <v>0</v>
      </c>
      <c r="O23" s="188">
        <v>0</v>
      </c>
      <c r="P23" s="188">
        <v>0</v>
      </c>
      <c r="Q23" s="188">
        <v>0</v>
      </c>
      <c r="R23" s="188">
        <v>0</v>
      </c>
      <c r="S23" s="189">
        <f>SUM(H23:R23)</f>
        <v>0</v>
      </c>
    </row>
    <row r="24" spans="2:19" s="29" customFormat="1" ht="102.75" customHeight="1">
      <c r="B24" s="183">
        <v>18</v>
      </c>
      <c r="C24" s="195" t="s">
        <v>343</v>
      </c>
      <c r="D24" s="195" t="s">
        <v>314</v>
      </c>
      <c r="E24" s="192" t="s">
        <v>344</v>
      </c>
      <c r="F24" s="193" t="s">
        <v>345</v>
      </c>
      <c r="G24" s="180" t="s">
        <v>294</v>
      </c>
      <c r="H24" s="188">
        <v>0</v>
      </c>
      <c r="I24" s="188"/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9">
        <f>SUM(H24:R24)</f>
        <v>0</v>
      </c>
    </row>
    <row r="25" spans="2:19" ht="40.5" customHeight="1" thickBot="1">
      <c r="B25" s="759" t="s">
        <v>1</v>
      </c>
      <c r="C25" s="760"/>
      <c r="D25" s="760"/>
      <c r="E25" s="760"/>
      <c r="F25" s="760"/>
      <c r="G25" s="190"/>
      <c r="H25" s="191">
        <f>SUM(H7:H24)</f>
        <v>19299</v>
      </c>
      <c r="I25" s="191">
        <f t="shared" ref="I25:S25" si="1">SUM(I7:I24)</f>
        <v>8271</v>
      </c>
      <c r="J25" s="191">
        <f t="shared" si="1"/>
        <v>150000</v>
      </c>
      <c r="K25" s="191">
        <f t="shared" si="1"/>
        <v>0</v>
      </c>
      <c r="L25" s="191">
        <f t="shared" si="1"/>
        <v>0</v>
      </c>
      <c r="M25" s="191">
        <f t="shared" si="1"/>
        <v>0</v>
      </c>
      <c r="N25" s="191">
        <f t="shared" si="1"/>
        <v>0</v>
      </c>
      <c r="O25" s="191">
        <f t="shared" si="1"/>
        <v>160000</v>
      </c>
      <c r="P25" s="191">
        <f t="shared" si="1"/>
        <v>5000</v>
      </c>
      <c r="Q25" s="191">
        <f t="shared" si="1"/>
        <v>0</v>
      </c>
      <c r="R25" s="191">
        <f t="shared" si="1"/>
        <v>0</v>
      </c>
      <c r="S25" s="191">
        <f t="shared" si="1"/>
        <v>342570</v>
      </c>
    </row>
    <row r="26" spans="2:19" ht="19.2" thickTop="1"/>
    <row r="27" spans="2:19" ht="36.6">
      <c r="C27" s="757" t="s">
        <v>85</v>
      </c>
      <c r="D27" s="757"/>
      <c r="E27" s="757"/>
      <c r="F27" s="757"/>
      <c r="G27" s="757"/>
      <c r="H27" s="757"/>
      <c r="I27" s="757"/>
      <c r="J27" s="757"/>
      <c r="K27" s="757"/>
      <c r="L27" s="757"/>
      <c r="M27" s="174"/>
      <c r="N27" s="174"/>
      <c r="O27" s="757" t="s">
        <v>79</v>
      </c>
      <c r="P27" s="757"/>
      <c r="Q27" s="757"/>
      <c r="R27" s="757"/>
      <c r="S27" s="757"/>
    </row>
    <row r="28" spans="2:19" ht="36.6">
      <c r="C28" s="758" t="s">
        <v>78</v>
      </c>
      <c r="D28" s="758"/>
      <c r="E28" s="758"/>
      <c r="F28" s="758"/>
      <c r="G28" s="758"/>
      <c r="H28" s="758"/>
      <c r="I28" s="758"/>
      <c r="J28" s="758"/>
      <c r="K28" s="758"/>
      <c r="L28" s="758"/>
      <c r="M28" s="174"/>
      <c r="N28" s="174"/>
      <c r="O28" s="758" t="s">
        <v>82</v>
      </c>
      <c r="P28" s="758"/>
      <c r="Q28" s="758"/>
      <c r="R28" s="758"/>
      <c r="S28" s="758"/>
    </row>
    <row r="29" spans="2:19" ht="36.6"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5"/>
      <c r="N29" s="175"/>
      <c r="O29" s="173"/>
      <c r="P29" s="173"/>
      <c r="Q29" s="173"/>
      <c r="R29" s="173"/>
      <c r="S29" s="173"/>
    </row>
    <row r="30" spans="2:19" ht="36.6">
      <c r="C30" s="758" t="s">
        <v>81</v>
      </c>
      <c r="D30" s="758"/>
      <c r="E30" s="758"/>
      <c r="F30" s="758"/>
      <c r="G30" s="758"/>
      <c r="H30" s="758"/>
      <c r="I30" s="758"/>
      <c r="J30" s="758"/>
      <c r="K30" s="758"/>
      <c r="L30" s="758"/>
      <c r="M30" s="175"/>
      <c r="N30" s="175"/>
      <c r="O30" s="758" t="s">
        <v>80</v>
      </c>
      <c r="P30" s="758"/>
      <c r="Q30" s="758"/>
      <c r="R30" s="758"/>
      <c r="S30" s="758"/>
    </row>
    <row r="31" spans="2:19" ht="36.6">
      <c r="C31" s="758" t="s">
        <v>82</v>
      </c>
      <c r="D31" s="758"/>
      <c r="E31" s="758"/>
      <c r="F31" s="758"/>
      <c r="G31" s="758"/>
      <c r="H31" s="758"/>
      <c r="I31" s="758"/>
      <c r="J31" s="758"/>
      <c r="K31" s="758"/>
      <c r="L31" s="758"/>
      <c r="M31" s="175"/>
      <c r="N31" s="175"/>
      <c r="O31" s="758" t="s">
        <v>82</v>
      </c>
      <c r="P31" s="758"/>
      <c r="Q31" s="758"/>
      <c r="R31" s="758"/>
      <c r="S31" s="758"/>
    </row>
  </sheetData>
  <mergeCells count="24">
    <mergeCell ref="C30:F30"/>
    <mergeCell ref="G30:L30"/>
    <mergeCell ref="O30:S30"/>
    <mergeCell ref="C31:F31"/>
    <mergeCell ref="G31:L31"/>
    <mergeCell ref="O31:S31"/>
    <mergeCell ref="B2:D3"/>
    <mergeCell ref="B4:D4"/>
    <mergeCell ref="E2:S2"/>
    <mergeCell ref="E3:S3"/>
    <mergeCell ref="E4:S4"/>
    <mergeCell ref="B25:F25"/>
    <mergeCell ref="B5:F5"/>
    <mergeCell ref="C7:C9"/>
    <mergeCell ref="D7:D9"/>
    <mergeCell ref="C10:C13"/>
    <mergeCell ref="D10:D12"/>
    <mergeCell ref="C14:C20"/>
    <mergeCell ref="O27:S27"/>
    <mergeCell ref="O28:S28"/>
    <mergeCell ref="G27:L27"/>
    <mergeCell ref="G28:L28"/>
    <mergeCell ref="C27:F27"/>
    <mergeCell ref="C28:F28"/>
  </mergeCells>
  <pageMargins left="0" right="0" top="0" bottom="0" header="0" footer="0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P43"/>
  <sheetViews>
    <sheetView rightToLeft="1" view="pageBreakPreview" topLeftCell="A8" zoomScale="37" zoomScaleNormal="37" zoomScaleSheetLayoutView="37" zoomScalePageLayoutView="40" workbookViewId="0">
      <selection activeCell="L19" sqref="L19"/>
    </sheetView>
  </sheetViews>
  <sheetFormatPr defaultColWidth="9" defaultRowHeight="22.8"/>
  <cols>
    <col min="1" max="1" width="7.6640625" style="1" customWidth="1"/>
    <col min="2" max="2" width="46.21875" style="1" customWidth="1"/>
    <col min="3" max="3" width="29.77734375" style="1" customWidth="1"/>
    <col min="4" max="4" width="29.44140625" style="1" customWidth="1"/>
    <col min="5" max="5" width="28" style="1" customWidth="1"/>
    <col min="6" max="6" width="26.6640625" style="1" customWidth="1"/>
    <col min="7" max="7" width="24.6640625" style="1" customWidth="1"/>
    <col min="8" max="8" width="26" style="1" customWidth="1"/>
    <col min="9" max="9" width="19.6640625" style="1" customWidth="1"/>
    <col min="10" max="10" width="23.33203125" style="1" customWidth="1"/>
    <col min="11" max="11" width="26" style="1" customWidth="1"/>
    <col min="12" max="12" width="31.77734375" style="1" customWidth="1"/>
    <col min="13" max="13" width="25" style="1" customWidth="1"/>
    <col min="14" max="14" width="25.33203125" style="1" customWidth="1"/>
    <col min="15" max="15" width="30.109375" style="1" customWidth="1"/>
    <col min="16" max="16" width="26.77734375" style="1" customWidth="1"/>
    <col min="17" max="20" width="25.44140625" style="1" customWidth="1"/>
    <col min="21" max="16384" width="9" style="1"/>
  </cols>
  <sheetData>
    <row r="1" spans="2:16" ht="30.75" customHeight="1" thickBot="1"/>
    <row r="2" spans="2:16" ht="69" customHeight="1">
      <c r="B2" s="304" t="s">
        <v>40</v>
      </c>
      <c r="C2" s="305"/>
      <c r="D2" s="305"/>
      <c r="E2" s="305"/>
      <c r="F2" s="305"/>
      <c r="G2" s="305"/>
      <c r="H2" s="306"/>
      <c r="I2" s="310" t="s">
        <v>217</v>
      </c>
      <c r="J2" s="311"/>
      <c r="K2" s="311"/>
      <c r="L2" s="311"/>
      <c r="M2" s="311"/>
      <c r="N2" s="311"/>
      <c r="O2" s="311"/>
      <c r="P2" s="312"/>
    </row>
    <row r="3" spans="2:16" ht="64.5" customHeight="1" thickBot="1">
      <c r="B3" s="307"/>
      <c r="C3" s="308"/>
      <c r="D3" s="308"/>
      <c r="E3" s="308"/>
      <c r="F3" s="308"/>
      <c r="G3" s="308"/>
      <c r="H3" s="309"/>
      <c r="I3" s="313"/>
      <c r="J3" s="314"/>
      <c r="K3" s="314"/>
      <c r="L3" s="314"/>
      <c r="M3" s="314"/>
      <c r="N3" s="314"/>
      <c r="O3" s="314"/>
      <c r="P3" s="315"/>
    </row>
    <row r="4" spans="2:16" ht="45" customHeight="1">
      <c r="B4" s="307"/>
      <c r="C4" s="308"/>
      <c r="D4" s="308"/>
      <c r="E4" s="308"/>
      <c r="F4" s="308"/>
      <c r="G4" s="308"/>
      <c r="H4" s="309"/>
      <c r="I4" s="310" t="s">
        <v>370</v>
      </c>
      <c r="J4" s="311"/>
      <c r="K4" s="311"/>
      <c r="L4" s="311"/>
      <c r="M4" s="311"/>
      <c r="N4" s="311"/>
      <c r="O4" s="311"/>
      <c r="P4" s="312"/>
    </row>
    <row r="5" spans="2:16" ht="45" customHeight="1" thickBot="1">
      <c r="B5" s="319" t="s">
        <v>184</v>
      </c>
      <c r="C5" s="320"/>
      <c r="D5" s="320"/>
      <c r="E5" s="320"/>
      <c r="F5" s="320"/>
      <c r="G5" s="320"/>
      <c r="H5" s="321"/>
      <c r="I5" s="316"/>
      <c r="J5" s="317"/>
      <c r="K5" s="317"/>
      <c r="L5" s="317"/>
      <c r="M5" s="317"/>
      <c r="N5" s="317"/>
      <c r="O5" s="317"/>
      <c r="P5" s="318"/>
    </row>
    <row r="6" spans="2:16" ht="82.5" customHeight="1" thickBot="1">
      <c r="C6" s="322"/>
      <c r="D6" s="322"/>
      <c r="E6" s="44"/>
      <c r="F6" s="44"/>
      <c r="J6" s="43"/>
      <c r="K6" s="43"/>
      <c r="L6" s="43"/>
      <c r="M6" s="43"/>
      <c r="N6" s="323" t="s">
        <v>0</v>
      </c>
      <c r="O6" s="323"/>
    </row>
    <row r="7" spans="2:16" ht="93.75" customHeight="1" thickBot="1">
      <c r="B7" s="324" t="s">
        <v>218</v>
      </c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6"/>
    </row>
    <row r="8" spans="2:16" ht="93.75" customHeight="1" thickBot="1">
      <c r="B8" s="327" t="s">
        <v>219</v>
      </c>
      <c r="C8" s="329" t="s">
        <v>220</v>
      </c>
      <c r="D8" s="330"/>
      <c r="E8" s="330"/>
      <c r="F8" s="330"/>
      <c r="G8" s="330"/>
      <c r="H8" s="330"/>
      <c r="I8" s="330"/>
      <c r="J8" s="331"/>
      <c r="K8" s="332" t="s">
        <v>137</v>
      </c>
      <c r="L8" s="330"/>
      <c r="M8" s="330"/>
      <c r="N8" s="330"/>
      <c r="O8" s="330"/>
      <c r="P8" s="331"/>
    </row>
    <row r="9" spans="2:16" ht="93.75" customHeight="1" thickBot="1">
      <c r="B9" s="328"/>
      <c r="C9" s="214" t="s">
        <v>185</v>
      </c>
      <c r="D9" s="215" t="s">
        <v>221</v>
      </c>
      <c r="E9" s="215" t="s">
        <v>222</v>
      </c>
      <c r="F9" s="215" t="s">
        <v>223</v>
      </c>
      <c r="G9" s="215" t="s">
        <v>195</v>
      </c>
      <c r="H9" s="216" t="s">
        <v>224</v>
      </c>
      <c r="I9" s="215" t="s">
        <v>182</v>
      </c>
      <c r="J9" s="217" t="s">
        <v>1</v>
      </c>
      <c r="K9" s="218" t="s">
        <v>225</v>
      </c>
      <c r="L9" s="219" t="s">
        <v>84</v>
      </c>
      <c r="M9" s="219" t="s">
        <v>226</v>
      </c>
      <c r="N9" s="219" t="s">
        <v>227</v>
      </c>
      <c r="O9" s="219" t="s">
        <v>228</v>
      </c>
      <c r="P9" s="217" t="s">
        <v>1</v>
      </c>
    </row>
    <row r="10" spans="2:16" ht="93.75" customHeight="1">
      <c r="B10" s="220" t="s">
        <v>229</v>
      </c>
      <c r="C10" s="113">
        <f>H17+H18</f>
        <v>0</v>
      </c>
      <c r="D10" s="114">
        <f>H19+H20+P18+P19</f>
        <v>0</v>
      </c>
      <c r="E10" s="114">
        <f>H21</f>
        <v>0</v>
      </c>
      <c r="F10" s="114">
        <f>H25+P21</f>
        <v>0</v>
      </c>
      <c r="G10" s="114">
        <f>H22+P22</f>
        <v>0</v>
      </c>
      <c r="H10" s="114">
        <f>P17</f>
        <v>0</v>
      </c>
      <c r="I10" s="114">
        <f>H23</f>
        <v>0</v>
      </c>
      <c r="J10" s="115">
        <f>SUM(C10:I10)</f>
        <v>0</v>
      </c>
      <c r="K10" s="116">
        <f>E26</f>
        <v>0</v>
      </c>
      <c r="L10" s="117">
        <f>F26</f>
        <v>0</v>
      </c>
      <c r="M10" s="117">
        <f>G26</f>
        <v>0</v>
      </c>
      <c r="N10" s="117">
        <f>N26</f>
        <v>0</v>
      </c>
      <c r="O10" s="117">
        <f>O26</f>
        <v>0</v>
      </c>
      <c r="P10" s="118">
        <f>SUM(K10:O10)</f>
        <v>0</v>
      </c>
    </row>
    <row r="11" spans="2:16" ht="93.75" customHeight="1" thickBot="1">
      <c r="B11" s="221" t="s">
        <v>230</v>
      </c>
      <c r="C11" s="119">
        <f>D33</f>
        <v>0</v>
      </c>
      <c r="D11" s="120">
        <f>D31+D32</f>
        <v>0</v>
      </c>
      <c r="E11" s="120">
        <f>D34</f>
        <v>0</v>
      </c>
      <c r="F11" s="120">
        <f>D35</f>
        <v>0</v>
      </c>
      <c r="G11" s="120">
        <f>D37</f>
        <v>0</v>
      </c>
      <c r="H11" s="120">
        <v>0</v>
      </c>
      <c r="I11" s="120">
        <v>0</v>
      </c>
      <c r="J11" s="121">
        <f>SUM(C11:I11)</f>
        <v>0</v>
      </c>
      <c r="K11" s="120">
        <v>0</v>
      </c>
      <c r="L11" s="120">
        <v>0</v>
      </c>
      <c r="M11" s="120">
        <f>E38</f>
        <v>0</v>
      </c>
      <c r="N11" s="120">
        <f>F38</f>
        <v>0</v>
      </c>
      <c r="O11" s="120">
        <f>G38</f>
        <v>0</v>
      </c>
      <c r="P11" s="122">
        <f>SUM(K11:O11)</f>
        <v>0</v>
      </c>
    </row>
    <row r="12" spans="2:16" ht="93.75" customHeight="1" thickBot="1">
      <c r="B12" s="222" t="s">
        <v>1</v>
      </c>
      <c r="C12" s="123">
        <f>SUM(C10:C11)</f>
        <v>0</v>
      </c>
      <c r="D12" s="124">
        <f t="shared" ref="D12:I12" si="0">SUM(D10:D11)</f>
        <v>0</v>
      </c>
      <c r="E12" s="124">
        <f t="shared" si="0"/>
        <v>0</v>
      </c>
      <c r="F12" s="124">
        <f t="shared" si="0"/>
        <v>0</v>
      </c>
      <c r="G12" s="124">
        <f t="shared" si="0"/>
        <v>0</v>
      </c>
      <c r="H12" s="124">
        <f t="shared" si="0"/>
        <v>0</v>
      </c>
      <c r="I12" s="124">
        <f t="shared" si="0"/>
        <v>0</v>
      </c>
      <c r="J12" s="125">
        <f>SUM(J10:J11)</f>
        <v>0</v>
      </c>
      <c r="K12" s="126">
        <f>SUM(K10:K11)</f>
        <v>0</v>
      </c>
      <c r="L12" s="126">
        <f t="shared" ref="L12:O12" si="1">SUM(L10:L11)</f>
        <v>0</v>
      </c>
      <c r="M12" s="126">
        <f t="shared" si="1"/>
        <v>0</v>
      </c>
      <c r="N12" s="126">
        <f t="shared" si="1"/>
        <v>0</v>
      </c>
      <c r="O12" s="126">
        <f t="shared" si="1"/>
        <v>0</v>
      </c>
      <c r="P12" s="127">
        <f>SUM(P10:P11)</f>
        <v>0</v>
      </c>
    </row>
    <row r="13" spans="2:16" ht="93.75" customHeight="1" thickBot="1">
      <c r="B13" s="280" t="s">
        <v>361</v>
      </c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</row>
    <row r="14" spans="2:16" ht="93.75" customHeight="1" thickBot="1">
      <c r="B14" s="337" t="s">
        <v>231</v>
      </c>
      <c r="C14" s="338"/>
      <c r="D14" s="338"/>
      <c r="E14" s="338"/>
      <c r="F14" s="338"/>
      <c r="G14" s="338"/>
      <c r="H14" s="339"/>
      <c r="K14" s="344" t="s">
        <v>232</v>
      </c>
      <c r="L14" s="345"/>
      <c r="M14" s="345"/>
      <c r="N14" s="345"/>
      <c r="O14" s="345"/>
      <c r="P14" s="346"/>
    </row>
    <row r="15" spans="2:16" ht="93.75" customHeight="1" thickBot="1">
      <c r="B15" s="342" t="s">
        <v>233</v>
      </c>
      <c r="C15" s="340" t="s">
        <v>181</v>
      </c>
      <c r="D15" s="225" t="s">
        <v>120</v>
      </c>
      <c r="E15" s="334" t="s">
        <v>137</v>
      </c>
      <c r="F15" s="335"/>
      <c r="G15" s="335"/>
      <c r="H15" s="336"/>
      <c r="K15" s="344" t="s">
        <v>120</v>
      </c>
      <c r="L15" s="345"/>
      <c r="M15" s="346"/>
      <c r="N15" s="334" t="s">
        <v>137</v>
      </c>
      <c r="O15" s="335"/>
      <c r="P15" s="336"/>
    </row>
    <row r="16" spans="2:16" ht="93.75" customHeight="1" thickBot="1">
      <c r="B16" s="343"/>
      <c r="C16" s="341"/>
      <c r="D16" s="226" t="s">
        <v>234</v>
      </c>
      <c r="E16" s="227" t="s">
        <v>225</v>
      </c>
      <c r="F16" s="228" t="s">
        <v>84</v>
      </c>
      <c r="G16" s="228" t="s">
        <v>226</v>
      </c>
      <c r="H16" s="226" t="s">
        <v>1</v>
      </c>
      <c r="K16" s="223" t="s">
        <v>233</v>
      </c>
      <c r="L16" s="224" t="s">
        <v>181</v>
      </c>
      <c r="M16" s="144" t="s">
        <v>234</v>
      </c>
      <c r="N16" s="227" t="s">
        <v>235</v>
      </c>
      <c r="O16" s="228" t="s">
        <v>236</v>
      </c>
      <c r="P16" s="226" t="s">
        <v>1</v>
      </c>
    </row>
    <row r="17" spans="2:16" ht="150.6" customHeight="1">
      <c r="B17" s="232" t="s">
        <v>60</v>
      </c>
      <c r="C17" s="257" t="s">
        <v>376</v>
      </c>
      <c r="D17" s="97">
        <f>H17</f>
        <v>0</v>
      </c>
      <c r="E17" s="128">
        <f>'حقوق ومزایای مستمر'!H23</f>
        <v>0</v>
      </c>
      <c r="F17" s="129">
        <f>'سایر پرسنلی'!G40</f>
        <v>0</v>
      </c>
      <c r="G17" s="129">
        <f>'سایر هزینه ها'!J43</f>
        <v>0</v>
      </c>
      <c r="H17" s="130">
        <f>SUM(E17:G17)</f>
        <v>0</v>
      </c>
      <c r="K17" s="292" t="s">
        <v>237</v>
      </c>
      <c r="L17" s="293"/>
      <c r="M17" s="156">
        <f>P17</f>
        <v>0</v>
      </c>
      <c r="N17" s="133">
        <f>'تملک دارایی'!G20</f>
        <v>0</v>
      </c>
      <c r="O17" s="134">
        <f>'تملک دارایی'!G37</f>
        <v>0</v>
      </c>
      <c r="P17" s="135">
        <f>SUM(N17:O17)</f>
        <v>0</v>
      </c>
    </row>
    <row r="18" spans="2:16" ht="93.75" customHeight="1">
      <c r="B18" s="233" t="s">
        <v>60</v>
      </c>
      <c r="C18" s="784" t="s">
        <v>376</v>
      </c>
      <c r="D18" s="97">
        <f t="shared" ref="D18:D25" si="2">H18</f>
        <v>0</v>
      </c>
      <c r="E18" s="131">
        <f>'حقوق ومزایای مستمر'!J23</f>
        <v>0</v>
      </c>
      <c r="F18" s="132">
        <f>'سایر پرسنلی'!I40</f>
        <v>0</v>
      </c>
      <c r="G18" s="132">
        <f>'سایر هزینه ها'!L43</f>
        <v>0</v>
      </c>
      <c r="H18" s="130">
        <f t="shared" ref="H18:H25" si="3">SUM(E18:G18)</f>
        <v>0</v>
      </c>
      <c r="K18" s="292" t="s">
        <v>183</v>
      </c>
      <c r="L18" s="155" t="s">
        <v>376</v>
      </c>
      <c r="M18" s="156">
        <f t="shared" ref="M18:M25" si="4">P18</f>
        <v>0</v>
      </c>
      <c r="N18" s="136">
        <f>'تملک دارایی'!H20</f>
        <v>0</v>
      </c>
      <c r="O18" s="137">
        <f>'تملک دارایی'!H37</f>
        <v>0</v>
      </c>
      <c r="P18" s="135">
        <f t="shared" ref="P18:P25" si="5">SUM(N18:O18)</f>
        <v>0</v>
      </c>
    </row>
    <row r="19" spans="2:16" ht="93.75" customHeight="1">
      <c r="B19" s="235" t="s">
        <v>183</v>
      </c>
      <c r="C19" s="784" t="s">
        <v>376</v>
      </c>
      <c r="D19" s="97">
        <f t="shared" si="2"/>
        <v>0</v>
      </c>
      <c r="E19" s="131">
        <f>'حقوق ومزایای مستمر'!I23</f>
        <v>0</v>
      </c>
      <c r="F19" s="132">
        <f>'سایر پرسنلی'!H40</f>
        <v>0</v>
      </c>
      <c r="G19" s="132">
        <f>'سایر هزینه ها'!K43</f>
        <v>0</v>
      </c>
      <c r="H19" s="130">
        <f t="shared" si="3"/>
        <v>0</v>
      </c>
      <c r="K19" s="292"/>
      <c r="L19" s="155" t="s">
        <v>376</v>
      </c>
      <c r="M19" s="156">
        <f t="shared" si="4"/>
        <v>0</v>
      </c>
      <c r="N19" s="136">
        <f>'تملک دارایی'!I20</f>
        <v>0</v>
      </c>
      <c r="O19" s="137">
        <f>'تملک دارایی'!I37</f>
        <v>0</v>
      </c>
      <c r="P19" s="135">
        <f t="shared" si="5"/>
        <v>0</v>
      </c>
    </row>
    <row r="20" spans="2:16" ht="93.75" customHeight="1">
      <c r="B20" s="235" t="s">
        <v>183</v>
      </c>
      <c r="C20" s="784" t="s">
        <v>376</v>
      </c>
      <c r="D20" s="97">
        <f t="shared" si="2"/>
        <v>0</v>
      </c>
      <c r="E20" s="131">
        <f>'حقوق ومزایای مستمر'!K23</f>
        <v>0</v>
      </c>
      <c r="F20" s="132">
        <f>'سایر پرسنلی'!J40</f>
        <v>0</v>
      </c>
      <c r="G20" s="132">
        <f>'سایر هزینه ها'!M43</f>
        <v>0</v>
      </c>
      <c r="H20" s="130">
        <f t="shared" si="3"/>
        <v>0</v>
      </c>
      <c r="K20" s="292" t="s">
        <v>238</v>
      </c>
      <c r="L20" s="293"/>
      <c r="M20" s="156">
        <f t="shared" si="4"/>
        <v>0</v>
      </c>
      <c r="N20" s="136"/>
      <c r="O20" s="137"/>
      <c r="P20" s="135">
        <f t="shared" si="5"/>
        <v>0</v>
      </c>
    </row>
    <row r="21" spans="2:16" ht="93.75" customHeight="1">
      <c r="B21" s="233" t="s">
        <v>238</v>
      </c>
      <c r="C21" s="784" t="s">
        <v>376</v>
      </c>
      <c r="D21" s="97">
        <f t="shared" si="2"/>
        <v>0</v>
      </c>
      <c r="E21" s="131"/>
      <c r="F21" s="132">
        <f>'سایر پرسنلی'!K40</f>
        <v>0</v>
      </c>
      <c r="G21" s="132"/>
      <c r="H21" s="130">
        <f t="shared" si="3"/>
        <v>0</v>
      </c>
      <c r="K21" s="292" t="s">
        <v>239</v>
      </c>
      <c r="L21" s="293"/>
      <c r="M21" s="156">
        <f t="shared" si="4"/>
        <v>0</v>
      </c>
      <c r="N21" s="136">
        <f>'تملک دارایی'!J20</f>
        <v>0</v>
      </c>
      <c r="O21" s="137">
        <f>'تملک دارایی'!J37</f>
        <v>0</v>
      </c>
      <c r="P21" s="135">
        <f t="shared" si="5"/>
        <v>0</v>
      </c>
    </row>
    <row r="22" spans="2:16" ht="93.75" customHeight="1">
      <c r="B22" s="233" t="s">
        <v>195</v>
      </c>
      <c r="C22" s="234"/>
      <c r="D22" s="97">
        <f t="shared" si="2"/>
        <v>0</v>
      </c>
      <c r="E22" s="131"/>
      <c r="F22" s="132">
        <f>'سایر پرسنلی'!M40</f>
        <v>0</v>
      </c>
      <c r="G22" s="132">
        <f>'سایر هزینه ها'!O43</f>
        <v>0</v>
      </c>
      <c r="H22" s="130">
        <f t="shared" si="3"/>
        <v>0</v>
      </c>
      <c r="K22" s="292" t="s">
        <v>195</v>
      </c>
      <c r="L22" s="293"/>
      <c r="M22" s="156">
        <f t="shared" si="4"/>
        <v>0</v>
      </c>
      <c r="N22" s="136">
        <f>'تملک دارایی'!K20</f>
        <v>0</v>
      </c>
      <c r="O22" s="137">
        <f>'تملک دارایی'!K37</f>
        <v>0</v>
      </c>
      <c r="P22" s="135">
        <f t="shared" si="5"/>
        <v>0</v>
      </c>
    </row>
    <row r="23" spans="2:16" ht="93.75" customHeight="1">
      <c r="B23" s="233" t="s">
        <v>182</v>
      </c>
      <c r="C23" s="234"/>
      <c r="D23" s="97">
        <f t="shared" si="2"/>
        <v>0</v>
      </c>
      <c r="E23" s="131">
        <f>'حقوق ومزایای مستمر'!L23</f>
        <v>0</v>
      </c>
      <c r="F23" s="132">
        <f>'سایر پرسنلی'!N40</f>
        <v>0</v>
      </c>
      <c r="G23" s="132">
        <f>'سایر هزینه ها'!P43</f>
        <v>0</v>
      </c>
      <c r="H23" s="130">
        <f t="shared" si="3"/>
        <v>0</v>
      </c>
      <c r="K23" s="292" t="s">
        <v>240</v>
      </c>
      <c r="L23" s="293"/>
      <c r="M23" s="156">
        <f t="shared" si="4"/>
        <v>0</v>
      </c>
      <c r="N23" s="136"/>
      <c r="O23" s="137"/>
      <c r="P23" s="135">
        <f t="shared" si="5"/>
        <v>0</v>
      </c>
    </row>
    <row r="24" spans="2:16" ht="93.75" customHeight="1">
      <c r="B24" s="233" t="s">
        <v>244</v>
      </c>
      <c r="C24" s="234"/>
      <c r="D24" s="97">
        <f t="shared" si="2"/>
        <v>0</v>
      </c>
      <c r="E24" s="131"/>
      <c r="F24" s="132"/>
      <c r="G24" s="132"/>
      <c r="H24" s="130">
        <f t="shared" si="3"/>
        <v>0</v>
      </c>
      <c r="K24" s="292" t="s">
        <v>241</v>
      </c>
      <c r="L24" s="293"/>
      <c r="M24" s="156">
        <f t="shared" si="4"/>
        <v>0</v>
      </c>
      <c r="N24" s="136"/>
      <c r="O24" s="137"/>
      <c r="P24" s="135">
        <f t="shared" si="5"/>
        <v>0</v>
      </c>
    </row>
    <row r="25" spans="2:16" ht="93.75" customHeight="1" thickBot="1">
      <c r="B25" s="233" t="s">
        <v>245</v>
      </c>
      <c r="C25" s="234"/>
      <c r="D25" s="97">
        <f t="shared" si="2"/>
        <v>0</v>
      </c>
      <c r="E25" s="131"/>
      <c r="F25" s="132">
        <f>'سایر پرسنلی'!L40</f>
        <v>0</v>
      </c>
      <c r="G25" s="132">
        <f>'سایر هزینه ها'!N43</f>
        <v>0</v>
      </c>
      <c r="H25" s="130">
        <f t="shared" si="3"/>
        <v>0</v>
      </c>
      <c r="K25" s="294" t="s">
        <v>243</v>
      </c>
      <c r="L25" s="295"/>
      <c r="M25" s="157">
        <f t="shared" si="4"/>
        <v>0</v>
      </c>
      <c r="N25" s="158"/>
      <c r="O25" s="159"/>
      <c r="P25" s="160">
        <f t="shared" si="5"/>
        <v>0</v>
      </c>
    </row>
    <row r="26" spans="2:16" ht="93.75" customHeight="1" thickBot="1">
      <c r="B26" s="82" t="s">
        <v>1</v>
      </c>
      <c r="C26" s="83"/>
      <c r="D26" s="96">
        <f>SUM(D17:D25)</f>
        <v>0</v>
      </c>
      <c r="E26" s="94">
        <f>SUM(E17:E25)</f>
        <v>0</v>
      </c>
      <c r="F26" s="95">
        <f>SUM(F17:F25)</f>
        <v>0</v>
      </c>
      <c r="G26" s="95">
        <f>SUM(G17:G25)</f>
        <v>0</v>
      </c>
      <c r="H26" s="96">
        <f>SUM(H17:H25)</f>
        <v>0</v>
      </c>
      <c r="K26" s="296" t="s">
        <v>1</v>
      </c>
      <c r="L26" s="297"/>
      <c r="M26" s="95">
        <f>SUM(M16:M24)</f>
        <v>0</v>
      </c>
      <c r="N26" s="95">
        <f>SUM(N16:N24)</f>
        <v>0</v>
      </c>
      <c r="O26" s="95">
        <f>SUM(O16:O24)</f>
        <v>0</v>
      </c>
      <c r="P26" s="96">
        <f>SUM(P16:P24)</f>
        <v>0</v>
      </c>
    </row>
    <row r="27" spans="2:16" ht="93.75" customHeight="1" thickBot="1">
      <c r="C27" s="45"/>
      <c r="D27" s="45"/>
      <c r="E27" s="45"/>
      <c r="F27" s="45"/>
      <c r="G27" s="45"/>
      <c r="H27" s="42"/>
      <c r="K27" s="333"/>
      <c r="L27" s="333"/>
      <c r="M27" s="161"/>
      <c r="N27" s="161"/>
      <c r="O27" s="161"/>
      <c r="P27" s="161"/>
    </row>
    <row r="28" spans="2:16" ht="93.75" customHeight="1" thickBot="1">
      <c r="B28" s="298" t="s">
        <v>246</v>
      </c>
      <c r="C28" s="299"/>
      <c r="D28" s="299"/>
      <c r="E28" s="299"/>
      <c r="F28" s="299"/>
      <c r="G28" s="299"/>
      <c r="H28" s="300"/>
      <c r="I28" s="46"/>
      <c r="J28" s="46"/>
      <c r="K28" s="46"/>
      <c r="L28" s="46"/>
      <c r="M28" s="46"/>
      <c r="N28" s="46"/>
      <c r="O28" s="42"/>
      <c r="P28" s="21"/>
    </row>
    <row r="29" spans="2:16" ht="93.75" customHeight="1" thickBot="1">
      <c r="B29" s="301" t="s">
        <v>120</v>
      </c>
      <c r="C29" s="302"/>
      <c r="D29" s="303"/>
      <c r="E29" s="301" t="s">
        <v>137</v>
      </c>
      <c r="F29" s="302"/>
      <c r="G29" s="302"/>
      <c r="H29" s="303"/>
    </row>
    <row r="30" spans="2:16" ht="93.75" customHeight="1" thickBot="1">
      <c r="B30" s="145" t="s">
        <v>233</v>
      </c>
      <c r="C30" s="146" t="s">
        <v>181</v>
      </c>
      <c r="D30" s="144" t="s">
        <v>234</v>
      </c>
      <c r="E30" s="229" t="s">
        <v>273</v>
      </c>
      <c r="F30" s="230" t="s">
        <v>227</v>
      </c>
      <c r="G30" s="230" t="s">
        <v>274</v>
      </c>
      <c r="H30" s="231" t="s">
        <v>1</v>
      </c>
    </row>
    <row r="31" spans="2:16" ht="93.75" customHeight="1">
      <c r="B31" s="347" t="s">
        <v>183</v>
      </c>
      <c r="C31" s="140"/>
      <c r="D31" s="167"/>
      <c r="E31" s="289"/>
      <c r="F31" s="289"/>
      <c r="G31" s="289"/>
      <c r="H31" s="289"/>
      <c r="J31" s="354" t="s">
        <v>190</v>
      </c>
      <c r="K31" s="355"/>
      <c r="L31" s="355"/>
      <c r="M31" s="355"/>
      <c r="N31" s="355"/>
      <c r="O31" s="355"/>
      <c r="P31" s="356"/>
    </row>
    <row r="32" spans="2:16" ht="93.75" customHeight="1" thickBot="1">
      <c r="B32" s="348"/>
      <c r="C32" s="141" t="s">
        <v>275</v>
      </c>
      <c r="D32" s="168"/>
      <c r="E32" s="290"/>
      <c r="F32" s="290"/>
      <c r="G32" s="290"/>
      <c r="H32" s="290"/>
      <c r="J32" s="357" t="s">
        <v>192</v>
      </c>
      <c r="K32" s="358"/>
      <c r="L32" s="359"/>
      <c r="M32" s="360" t="s">
        <v>191</v>
      </c>
      <c r="N32" s="358"/>
      <c r="O32" s="359"/>
      <c r="P32" s="361" t="s">
        <v>247</v>
      </c>
    </row>
    <row r="33" spans="2:16" ht="93.75" customHeight="1" thickBot="1">
      <c r="B33" s="153" t="s">
        <v>276</v>
      </c>
      <c r="C33" s="141"/>
      <c r="D33" s="168"/>
      <c r="E33" s="290"/>
      <c r="F33" s="290"/>
      <c r="G33" s="290"/>
      <c r="H33" s="290"/>
      <c r="J33" s="84" t="s">
        <v>248</v>
      </c>
      <c r="K33" s="85" t="s">
        <v>249</v>
      </c>
      <c r="L33" s="85" t="s">
        <v>1</v>
      </c>
      <c r="M33" s="85" t="s">
        <v>250</v>
      </c>
      <c r="N33" s="85" t="s">
        <v>251</v>
      </c>
      <c r="O33" s="85" t="s">
        <v>1</v>
      </c>
      <c r="P33" s="362"/>
    </row>
    <row r="34" spans="2:16" ht="93.75" customHeight="1" thickBot="1">
      <c r="B34" s="153" t="s">
        <v>238</v>
      </c>
      <c r="C34" s="141"/>
      <c r="D34" s="168"/>
      <c r="E34" s="290"/>
      <c r="F34" s="290"/>
      <c r="G34" s="290"/>
      <c r="H34" s="290"/>
      <c r="J34" s="138"/>
      <c r="K34" s="139"/>
      <c r="L34" s="139">
        <f>SUM(J34:K34)</f>
        <v>0</v>
      </c>
      <c r="M34" s="139"/>
      <c r="N34" s="139"/>
      <c r="O34" s="139">
        <f>SUM(M34:N34)</f>
        <v>0</v>
      </c>
      <c r="P34" s="139">
        <f>L34-O34</f>
        <v>0</v>
      </c>
    </row>
    <row r="35" spans="2:16" ht="93.75" customHeight="1" thickBot="1">
      <c r="B35" s="153" t="s">
        <v>245</v>
      </c>
      <c r="C35" s="141"/>
      <c r="D35" s="168"/>
      <c r="E35" s="290"/>
      <c r="F35" s="290"/>
      <c r="G35" s="290"/>
      <c r="H35" s="290"/>
      <c r="O35" s="56"/>
    </row>
    <row r="36" spans="2:16" ht="93.75" customHeight="1">
      <c r="B36" s="153" t="s">
        <v>244</v>
      </c>
      <c r="C36" s="141"/>
      <c r="D36" s="168"/>
      <c r="E36" s="290"/>
      <c r="F36" s="290"/>
      <c r="G36" s="290"/>
      <c r="H36" s="290"/>
      <c r="J36" s="285" t="s">
        <v>219</v>
      </c>
      <c r="K36" s="286"/>
      <c r="L36" s="286"/>
      <c r="M36" s="286"/>
      <c r="N36" s="281" t="s">
        <v>234</v>
      </c>
      <c r="O36" s="281"/>
      <c r="P36" s="282"/>
    </row>
    <row r="37" spans="2:16" ht="81.75" customHeight="1" thickBot="1">
      <c r="B37" s="153" t="s">
        <v>242</v>
      </c>
      <c r="C37" s="142"/>
      <c r="D37" s="169"/>
      <c r="E37" s="291"/>
      <c r="F37" s="291"/>
      <c r="G37" s="291"/>
      <c r="H37" s="291"/>
      <c r="J37" s="287" t="s">
        <v>352</v>
      </c>
      <c r="K37" s="288"/>
      <c r="L37" s="288"/>
      <c r="M37" s="288"/>
      <c r="N37" s="283">
        <f>'سایر پرسنلی'!O23+'پیوست  سایرهزینه ها   (5)'!Q10</f>
        <v>0</v>
      </c>
      <c r="O37" s="283"/>
      <c r="P37" s="284"/>
    </row>
    <row r="38" spans="2:16" ht="84" customHeight="1" thickBot="1">
      <c r="B38" s="154" t="s">
        <v>1</v>
      </c>
      <c r="C38" s="143"/>
      <c r="D38" s="96">
        <f>SUM(D31:D37)</f>
        <v>0</v>
      </c>
      <c r="E38" s="96"/>
      <c r="F38" s="96"/>
      <c r="G38" s="96"/>
      <c r="H38" s="96">
        <f>SUM(E38:G38)</f>
        <v>0</v>
      </c>
      <c r="J38" s="351" t="s">
        <v>351</v>
      </c>
      <c r="K38" s="352"/>
      <c r="L38" s="352"/>
      <c r="M38" s="352"/>
      <c r="N38" s="349">
        <f>'سایر پرسنلی'!O28</f>
        <v>0</v>
      </c>
      <c r="O38" s="349"/>
      <c r="P38" s="350"/>
    </row>
    <row r="39" spans="2:16" ht="73.5" customHeight="1" thickBot="1">
      <c r="B39" s="171"/>
      <c r="C39" s="171"/>
      <c r="D39" s="161"/>
      <c r="E39" s="161"/>
      <c r="F39" s="161"/>
      <c r="G39" s="161"/>
      <c r="H39" s="161"/>
      <c r="K39" s="353"/>
      <c r="L39" s="353"/>
      <c r="M39" s="353"/>
      <c r="N39" s="353"/>
      <c r="O39" s="237"/>
    </row>
    <row r="40" spans="2:16" ht="81.75" customHeight="1" thickTop="1">
      <c r="B40" s="247" t="s">
        <v>353</v>
      </c>
      <c r="C40" s="276" t="s">
        <v>354</v>
      </c>
      <c r="D40" s="277"/>
      <c r="E40" s="278"/>
      <c r="F40" s="276" t="s">
        <v>216</v>
      </c>
      <c r="G40" s="277"/>
      <c r="H40" s="278"/>
      <c r="I40" s="276" t="s">
        <v>355</v>
      </c>
      <c r="J40" s="277"/>
      <c r="K40" s="278"/>
      <c r="L40" s="279" t="s">
        <v>356</v>
      </c>
      <c r="M40" s="279"/>
      <c r="N40" s="276" t="s">
        <v>375</v>
      </c>
      <c r="O40" s="277"/>
      <c r="P40" s="278"/>
    </row>
    <row r="41" spans="2:16" ht="73.5" customHeight="1">
      <c r="B41" s="248"/>
      <c r="C41" s="273"/>
      <c r="D41" s="274"/>
      <c r="E41" s="275"/>
      <c r="F41" s="273"/>
      <c r="G41" s="274"/>
      <c r="H41" s="275"/>
      <c r="I41" s="273"/>
      <c r="J41" s="274"/>
      <c r="K41" s="275"/>
      <c r="L41" s="273"/>
      <c r="M41" s="275"/>
      <c r="N41" s="273"/>
      <c r="O41" s="274"/>
      <c r="P41" s="275"/>
    </row>
    <row r="42" spans="2:16" ht="249.75" customHeight="1" thickBot="1">
      <c r="B42" s="249" t="s">
        <v>357</v>
      </c>
      <c r="C42" s="266" t="s">
        <v>357</v>
      </c>
      <c r="D42" s="267"/>
      <c r="E42" s="268"/>
      <c r="F42" s="266" t="s">
        <v>357</v>
      </c>
      <c r="G42" s="267"/>
      <c r="H42" s="268"/>
      <c r="I42" s="266" t="s">
        <v>357</v>
      </c>
      <c r="J42" s="267"/>
      <c r="K42" s="268"/>
      <c r="L42" s="269" t="s">
        <v>357</v>
      </c>
      <c r="M42" s="269"/>
      <c r="N42" s="270" t="s">
        <v>357</v>
      </c>
      <c r="O42" s="271"/>
      <c r="P42" s="272"/>
    </row>
    <row r="43" spans="2:16" ht="30" customHeight="1" thickTop="1"/>
  </sheetData>
  <sheetProtection formatCells="0" formatColumns="0" formatRows="0" insertColumns="0" insertRows="0" insertHyperlinks="0" deleteColumns="0" deleteRows="0" sort="0" autoFilter="0" pivotTables="0"/>
  <mergeCells count="62">
    <mergeCell ref="B31:B32"/>
    <mergeCell ref="N38:P38"/>
    <mergeCell ref="J38:M38"/>
    <mergeCell ref="K39:N39"/>
    <mergeCell ref="E29:H29"/>
    <mergeCell ref="J31:P31"/>
    <mergeCell ref="J32:L32"/>
    <mergeCell ref="M32:O32"/>
    <mergeCell ref="P32:P33"/>
    <mergeCell ref="B7:P7"/>
    <mergeCell ref="B8:B9"/>
    <mergeCell ref="C8:J8"/>
    <mergeCell ref="K8:P8"/>
    <mergeCell ref="K27:L27"/>
    <mergeCell ref="E15:H15"/>
    <mergeCell ref="B14:H14"/>
    <mergeCell ref="C15:C16"/>
    <mergeCell ref="B15:B16"/>
    <mergeCell ref="K14:P14"/>
    <mergeCell ref="K15:M15"/>
    <mergeCell ref="N15:P15"/>
    <mergeCell ref="K17:L17"/>
    <mergeCell ref="K18:K19"/>
    <mergeCell ref="K20:L20"/>
    <mergeCell ref="K21:L21"/>
    <mergeCell ref="B2:H4"/>
    <mergeCell ref="I2:P3"/>
    <mergeCell ref="I4:P5"/>
    <mergeCell ref="B5:H5"/>
    <mergeCell ref="C6:D6"/>
    <mergeCell ref="N6:O6"/>
    <mergeCell ref="B13:P13"/>
    <mergeCell ref="N36:P36"/>
    <mergeCell ref="N37:P37"/>
    <mergeCell ref="J36:M36"/>
    <mergeCell ref="J37:M37"/>
    <mergeCell ref="E31:E37"/>
    <mergeCell ref="F31:F37"/>
    <mergeCell ref="G31:G37"/>
    <mergeCell ref="H31:H37"/>
    <mergeCell ref="K22:L22"/>
    <mergeCell ref="K23:L23"/>
    <mergeCell ref="K24:L24"/>
    <mergeCell ref="K25:L25"/>
    <mergeCell ref="K26:L26"/>
    <mergeCell ref="B28:H28"/>
    <mergeCell ref="B29:D29"/>
    <mergeCell ref="C40:E40"/>
    <mergeCell ref="F40:H40"/>
    <mergeCell ref="I40:K40"/>
    <mergeCell ref="L40:M40"/>
    <mergeCell ref="N40:P40"/>
    <mergeCell ref="C41:E41"/>
    <mergeCell ref="F41:H41"/>
    <mergeCell ref="I41:K41"/>
    <mergeCell ref="L41:M41"/>
    <mergeCell ref="N41:P41"/>
    <mergeCell ref="C42:E42"/>
    <mergeCell ref="F42:H42"/>
    <mergeCell ref="I42:K42"/>
    <mergeCell ref="L42:M42"/>
    <mergeCell ref="N42:P42"/>
  </mergeCells>
  <printOptions horizontalCentered="1" verticalCentered="1"/>
  <pageMargins left="0" right="0" top="0" bottom="0.16" header="0" footer="0"/>
  <pageSetup paperSize="9" scale="2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M28"/>
  <sheetViews>
    <sheetView rightToLeft="1" zoomScale="50" zoomScaleNormal="50" zoomScaleSheetLayoutView="17" workbookViewId="0">
      <selection activeCell="F7" sqref="F7:F9"/>
    </sheetView>
  </sheetViews>
  <sheetFormatPr defaultColWidth="9" defaultRowHeight="22.8"/>
  <cols>
    <col min="1" max="1" width="7.88671875" style="2" customWidth="1"/>
    <col min="2" max="2" width="16.44140625" style="2" customWidth="1"/>
    <col min="3" max="3" width="19.88671875" style="2" customWidth="1"/>
    <col min="4" max="4" width="59" style="2" customWidth="1"/>
    <col min="5" max="5" width="14.44140625" style="2" hidden="1" customWidth="1"/>
    <col min="6" max="6" width="16.6640625" style="2" customWidth="1"/>
    <col min="7" max="7" width="25.109375" style="2" customWidth="1"/>
    <col min="8" max="12" width="23.21875" style="2" customWidth="1"/>
    <col min="13" max="13" width="26.44140625" style="2" customWidth="1"/>
    <col min="14" max="14" width="14.44140625" style="2" customWidth="1"/>
    <col min="15" max="16384" width="9" style="2"/>
  </cols>
  <sheetData>
    <row r="1" spans="1:13" ht="29.25" customHeight="1" thickBot="1"/>
    <row r="2" spans="1:13" ht="69.75" customHeight="1">
      <c r="B2" s="409" t="s">
        <v>40</v>
      </c>
      <c r="C2" s="410"/>
      <c r="D2" s="411"/>
      <c r="E2" s="426" t="s">
        <v>261</v>
      </c>
      <c r="F2" s="427"/>
      <c r="G2" s="427"/>
      <c r="H2" s="427"/>
      <c r="I2" s="427"/>
      <c r="J2" s="427"/>
      <c r="K2" s="427"/>
      <c r="L2" s="427"/>
      <c r="M2" s="428"/>
    </row>
    <row r="3" spans="1:13" ht="61.5" customHeight="1">
      <c r="B3" s="412"/>
      <c r="C3" s="413"/>
      <c r="D3" s="414"/>
      <c r="E3" s="429" t="s">
        <v>371</v>
      </c>
      <c r="F3" s="430"/>
      <c r="G3" s="430"/>
      <c r="H3" s="430"/>
      <c r="I3" s="430"/>
      <c r="J3" s="430"/>
      <c r="K3" s="430"/>
      <c r="L3" s="430"/>
      <c r="M3" s="431"/>
    </row>
    <row r="4" spans="1:13" ht="45" customHeight="1" thickBot="1">
      <c r="B4" s="439" t="s">
        <v>58</v>
      </c>
      <c r="C4" s="440"/>
      <c r="D4" s="441"/>
      <c r="E4" s="442"/>
      <c r="F4" s="443"/>
      <c r="G4" s="443"/>
      <c r="H4" s="443"/>
      <c r="I4" s="443"/>
      <c r="J4" s="212"/>
      <c r="K4" s="212"/>
      <c r="L4" s="212"/>
      <c r="M4" s="213"/>
    </row>
    <row r="5" spans="1:13" ht="45" customHeight="1" thickBot="1">
      <c r="B5" s="432" t="s">
        <v>64</v>
      </c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4"/>
    </row>
    <row r="6" spans="1:13" ht="47.25" customHeight="1" thickBot="1">
      <c r="B6" s="52"/>
      <c r="C6" s="32"/>
      <c r="D6" s="53"/>
      <c r="E6" s="32"/>
      <c r="F6" s="32"/>
      <c r="G6" s="32"/>
      <c r="H6" s="43"/>
      <c r="I6" s="54"/>
      <c r="J6" s="415" t="s">
        <v>59</v>
      </c>
      <c r="K6" s="415"/>
      <c r="L6" s="415"/>
      <c r="M6" s="415"/>
    </row>
    <row r="7" spans="1:13" ht="74.25" customHeight="1" thickBot="1">
      <c r="B7" s="416" t="s">
        <v>51</v>
      </c>
      <c r="C7" s="416" t="s">
        <v>209</v>
      </c>
      <c r="D7" s="389" t="s">
        <v>121</v>
      </c>
      <c r="E7" s="436" t="s">
        <v>61</v>
      </c>
      <c r="F7" s="416" t="s">
        <v>7</v>
      </c>
      <c r="G7" s="205" t="s">
        <v>205</v>
      </c>
      <c r="H7" s="384" t="s">
        <v>212</v>
      </c>
      <c r="I7" s="385"/>
      <c r="J7" s="385"/>
      <c r="K7" s="385"/>
      <c r="L7" s="385"/>
      <c r="M7" s="386"/>
    </row>
    <row r="8" spans="1:13" ht="74.25" customHeight="1" thickBot="1">
      <c r="B8" s="417"/>
      <c r="C8" s="417"/>
      <c r="D8" s="435"/>
      <c r="E8" s="437"/>
      <c r="F8" s="417"/>
      <c r="G8" s="416" t="s">
        <v>206</v>
      </c>
      <c r="H8" s="387" t="s">
        <v>376</v>
      </c>
      <c r="I8" s="388"/>
      <c r="J8" s="391" t="s">
        <v>253</v>
      </c>
      <c r="K8" s="392"/>
      <c r="L8" s="424" t="s">
        <v>160</v>
      </c>
      <c r="M8" s="389" t="s">
        <v>91</v>
      </c>
    </row>
    <row r="9" spans="1:13" ht="74.25" customHeight="1" thickBot="1">
      <c r="B9" s="418"/>
      <c r="C9" s="418"/>
      <c r="D9" s="390"/>
      <c r="E9" s="438"/>
      <c r="F9" s="418"/>
      <c r="G9" s="418"/>
      <c r="H9" s="206" t="s">
        <v>60</v>
      </c>
      <c r="I9" s="206" t="s">
        <v>207</v>
      </c>
      <c r="J9" s="205" t="s">
        <v>208</v>
      </c>
      <c r="K9" s="205" t="s">
        <v>207</v>
      </c>
      <c r="L9" s="425"/>
      <c r="M9" s="390"/>
    </row>
    <row r="10" spans="1:13" ht="114" customHeight="1" thickBot="1">
      <c r="A10" s="396"/>
      <c r="B10" s="207">
        <v>1</v>
      </c>
      <c r="C10" s="398" t="s">
        <v>62</v>
      </c>
      <c r="D10" s="208" t="s">
        <v>362</v>
      </c>
      <c r="E10" s="147"/>
      <c r="F10" s="399">
        <v>0</v>
      </c>
      <c r="G10" s="87">
        <f t="shared" ref="G10:G14" si="0">M10</f>
        <v>0</v>
      </c>
      <c r="H10" s="147"/>
      <c r="I10" s="147"/>
      <c r="J10" s="147"/>
      <c r="K10" s="147"/>
      <c r="L10" s="147"/>
      <c r="M10" s="147">
        <f>SUM(H10:L10)</f>
        <v>0</v>
      </c>
    </row>
    <row r="11" spans="1:13" ht="114" customHeight="1" thickBot="1">
      <c r="A11" s="396"/>
      <c r="B11" s="209">
        <v>2</v>
      </c>
      <c r="C11" s="398"/>
      <c r="D11" s="208" t="s">
        <v>363</v>
      </c>
      <c r="E11" s="147"/>
      <c r="F11" s="399"/>
      <c r="G11" s="87">
        <f t="shared" si="0"/>
        <v>0</v>
      </c>
      <c r="H11" s="147"/>
      <c r="I11" s="147"/>
      <c r="J11" s="147"/>
      <c r="K11" s="147"/>
      <c r="L11" s="147"/>
      <c r="M11" s="147">
        <f t="shared" ref="M11:M21" si="1">SUM(H11:L11)</f>
        <v>0</v>
      </c>
    </row>
    <row r="12" spans="1:13" ht="114" customHeight="1" thickBot="1">
      <c r="A12" s="396"/>
      <c r="B12" s="207">
        <v>3</v>
      </c>
      <c r="C12" s="398"/>
      <c r="D12" s="208" t="s">
        <v>364</v>
      </c>
      <c r="E12" s="147"/>
      <c r="F12" s="400"/>
      <c r="G12" s="87">
        <f t="shared" si="0"/>
        <v>0</v>
      </c>
      <c r="H12" s="147"/>
      <c r="I12" s="147"/>
      <c r="J12" s="147"/>
      <c r="K12" s="147"/>
      <c r="L12" s="147"/>
      <c r="M12" s="147">
        <f t="shared" si="1"/>
        <v>0</v>
      </c>
    </row>
    <row r="13" spans="1:13" ht="114" customHeight="1" thickBot="1">
      <c r="A13" s="396"/>
      <c r="B13" s="210">
        <v>4</v>
      </c>
      <c r="C13" s="398"/>
      <c r="D13" s="211" t="s">
        <v>365</v>
      </c>
      <c r="E13" s="147"/>
      <c r="F13" s="401"/>
      <c r="G13" s="87">
        <f t="shared" si="0"/>
        <v>0</v>
      </c>
      <c r="H13" s="147"/>
      <c r="I13" s="147"/>
      <c r="J13" s="147"/>
      <c r="K13" s="147"/>
      <c r="L13" s="147"/>
      <c r="M13" s="147">
        <f t="shared" si="1"/>
        <v>0</v>
      </c>
    </row>
    <row r="14" spans="1:13" ht="114" customHeight="1" thickBot="1">
      <c r="A14" s="396"/>
      <c r="B14" s="406" t="s">
        <v>214</v>
      </c>
      <c r="C14" s="407"/>
      <c r="D14" s="408"/>
      <c r="E14" s="86">
        <f>SUM(E10:E13)</f>
        <v>0</v>
      </c>
      <c r="F14" s="86">
        <f t="shared" ref="F14:M14" si="2">SUM(F10:F13)</f>
        <v>0</v>
      </c>
      <c r="G14" s="86">
        <f t="shared" si="0"/>
        <v>0</v>
      </c>
      <c r="H14" s="86">
        <f t="shared" si="2"/>
        <v>0</v>
      </c>
      <c r="I14" s="86">
        <f t="shared" si="2"/>
        <v>0</v>
      </c>
      <c r="J14" s="86">
        <f t="shared" si="2"/>
        <v>0</v>
      </c>
      <c r="K14" s="86">
        <f t="shared" si="2"/>
        <v>0</v>
      </c>
      <c r="L14" s="86">
        <f t="shared" si="2"/>
        <v>0</v>
      </c>
      <c r="M14" s="86">
        <f t="shared" si="2"/>
        <v>0</v>
      </c>
    </row>
    <row r="15" spans="1:13" ht="150" customHeight="1" thickBot="1">
      <c r="A15" s="396"/>
      <c r="B15" s="207">
        <v>5</v>
      </c>
      <c r="C15" s="397" t="s">
        <v>63</v>
      </c>
      <c r="D15" s="208" t="s">
        <v>145</v>
      </c>
      <c r="E15" s="87"/>
      <c r="F15" s="402"/>
      <c r="G15" s="87">
        <f>M15</f>
        <v>0</v>
      </c>
      <c r="H15" s="87"/>
      <c r="I15" s="87"/>
      <c r="J15" s="87"/>
      <c r="K15" s="87"/>
      <c r="L15" s="87"/>
      <c r="M15" s="147">
        <f t="shared" si="1"/>
        <v>0</v>
      </c>
    </row>
    <row r="16" spans="1:13" ht="114" customHeight="1" thickBot="1">
      <c r="A16" s="396"/>
      <c r="B16" s="207">
        <v>6</v>
      </c>
      <c r="C16" s="397"/>
      <c r="D16" s="208" t="s">
        <v>17</v>
      </c>
      <c r="E16" s="87"/>
      <c r="F16" s="403"/>
      <c r="G16" s="87">
        <f t="shared" ref="G16:G21" si="3">M16</f>
        <v>0</v>
      </c>
      <c r="H16" s="87"/>
      <c r="I16" s="87"/>
      <c r="J16" s="87"/>
      <c r="K16" s="87"/>
      <c r="L16" s="87"/>
      <c r="M16" s="147">
        <f t="shared" si="1"/>
        <v>0</v>
      </c>
    </row>
    <row r="17" spans="1:13" ht="114" customHeight="1" thickBot="1">
      <c r="A17" s="396"/>
      <c r="B17" s="209">
        <v>7</v>
      </c>
      <c r="C17" s="397"/>
      <c r="D17" s="208" t="s">
        <v>146</v>
      </c>
      <c r="E17" s="87"/>
      <c r="F17" s="404"/>
      <c r="G17" s="87">
        <f t="shared" si="3"/>
        <v>0</v>
      </c>
      <c r="H17" s="87"/>
      <c r="I17" s="87"/>
      <c r="J17" s="87"/>
      <c r="K17" s="87"/>
      <c r="L17" s="87"/>
      <c r="M17" s="147">
        <f t="shared" si="1"/>
        <v>0</v>
      </c>
    </row>
    <row r="18" spans="1:13" ht="114" customHeight="1" thickBot="1">
      <c r="A18" s="396"/>
      <c r="B18" s="207">
        <v>8</v>
      </c>
      <c r="C18" s="397"/>
      <c r="D18" s="208" t="s">
        <v>18</v>
      </c>
      <c r="E18" s="87"/>
      <c r="F18" s="405"/>
      <c r="G18" s="87">
        <f t="shared" si="3"/>
        <v>0</v>
      </c>
      <c r="H18" s="87"/>
      <c r="I18" s="87"/>
      <c r="J18" s="87"/>
      <c r="K18" s="87"/>
      <c r="L18" s="87"/>
      <c r="M18" s="147">
        <f t="shared" si="1"/>
        <v>0</v>
      </c>
    </row>
    <row r="19" spans="1:13" ht="114" customHeight="1" thickBot="1">
      <c r="A19" s="396"/>
      <c r="B19" s="209">
        <v>9</v>
      </c>
      <c r="C19" s="397"/>
      <c r="D19" s="208" t="s">
        <v>368</v>
      </c>
      <c r="E19" s="87"/>
      <c r="F19" s="422"/>
      <c r="G19" s="87">
        <f t="shared" si="3"/>
        <v>0</v>
      </c>
      <c r="H19" s="87"/>
      <c r="I19" s="87"/>
      <c r="J19" s="87"/>
      <c r="K19" s="87"/>
      <c r="L19" s="87"/>
      <c r="M19" s="147">
        <f t="shared" si="1"/>
        <v>0</v>
      </c>
    </row>
    <row r="20" spans="1:13" ht="114" customHeight="1" thickBot="1">
      <c r="A20" s="396"/>
      <c r="B20" s="207">
        <v>10</v>
      </c>
      <c r="C20" s="397"/>
      <c r="D20" s="208" t="s">
        <v>11</v>
      </c>
      <c r="E20" s="87"/>
      <c r="F20" s="423"/>
      <c r="G20" s="87">
        <f t="shared" si="3"/>
        <v>0</v>
      </c>
      <c r="H20" s="87"/>
      <c r="I20" s="87"/>
      <c r="J20" s="87"/>
      <c r="K20" s="87"/>
      <c r="L20" s="87"/>
      <c r="M20" s="147">
        <f t="shared" si="1"/>
        <v>0</v>
      </c>
    </row>
    <row r="21" spans="1:13" ht="114" customHeight="1" thickBot="1">
      <c r="A21" s="396"/>
      <c r="B21" s="209">
        <v>11</v>
      </c>
      <c r="C21" s="397"/>
      <c r="D21" s="208" t="s">
        <v>196</v>
      </c>
      <c r="E21" s="87"/>
      <c r="F21" s="147"/>
      <c r="G21" s="87">
        <f t="shared" si="3"/>
        <v>0</v>
      </c>
      <c r="H21" s="87"/>
      <c r="I21" s="87"/>
      <c r="J21" s="87"/>
      <c r="K21" s="87"/>
      <c r="L21" s="87"/>
      <c r="M21" s="147">
        <f t="shared" si="1"/>
        <v>0</v>
      </c>
    </row>
    <row r="22" spans="1:13" ht="114" customHeight="1" thickBot="1">
      <c r="B22" s="419" t="s">
        <v>186</v>
      </c>
      <c r="C22" s="420"/>
      <c r="D22" s="421"/>
      <c r="E22" s="88">
        <f>SUM(E15:E21)</f>
        <v>0</v>
      </c>
      <c r="F22" s="88">
        <f t="shared" ref="F22:K22" si="4">SUM(F15:F21)</f>
        <v>0</v>
      </c>
      <c r="G22" s="88">
        <f t="shared" si="4"/>
        <v>0</v>
      </c>
      <c r="H22" s="88">
        <f t="shared" si="4"/>
        <v>0</v>
      </c>
      <c r="I22" s="88">
        <f t="shared" si="4"/>
        <v>0</v>
      </c>
      <c r="J22" s="88">
        <f t="shared" si="4"/>
        <v>0</v>
      </c>
      <c r="K22" s="88">
        <f t="shared" si="4"/>
        <v>0</v>
      </c>
      <c r="L22" s="88">
        <f t="shared" ref="L22" si="5">SUM(L15:L21)</f>
        <v>0</v>
      </c>
      <c r="M22" s="88">
        <f>SUM(M15:M21)</f>
        <v>0</v>
      </c>
    </row>
    <row r="23" spans="1:13" ht="114" customHeight="1" thickBot="1">
      <c r="B23" s="393" t="s">
        <v>67</v>
      </c>
      <c r="C23" s="394"/>
      <c r="D23" s="395"/>
      <c r="E23" s="148">
        <f>E22+E14</f>
        <v>0</v>
      </c>
      <c r="F23" s="148"/>
      <c r="G23" s="148">
        <f t="shared" ref="G23:M23" si="6">G22+G14</f>
        <v>0</v>
      </c>
      <c r="H23" s="148">
        <f t="shared" si="6"/>
        <v>0</v>
      </c>
      <c r="I23" s="148">
        <f t="shared" si="6"/>
        <v>0</v>
      </c>
      <c r="J23" s="148">
        <f t="shared" si="6"/>
        <v>0</v>
      </c>
      <c r="K23" s="148">
        <f t="shared" si="6"/>
        <v>0</v>
      </c>
      <c r="L23" s="148">
        <f t="shared" si="6"/>
        <v>0</v>
      </c>
      <c r="M23" s="148">
        <f t="shared" si="6"/>
        <v>0</v>
      </c>
    </row>
    <row r="24" spans="1:13" ht="23.4" thickBot="1"/>
    <row r="25" spans="1:13" ht="51.75" customHeight="1" thickTop="1">
      <c r="B25" s="363" t="s">
        <v>353</v>
      </c>
      <c r="C25" s="364"/>
      <c r="D25" s="365" t="s">
        <v>358</v>
      </c>
      <c r="E25" s="366"/>
      <c r="F25" s="367" t="s">
        <v>359</v>
      </c>
      <c r="G25" s="367"/>
      <c r="H25" s="363" t="s">
        <v>355</v>
      </c>
      <c r="I25" s="368"/>
      <c r="J25" s="363" t="s">
        <v>356</v>
      </c>
      <c r="K25" s="368"/>
      <c r="L25" s="382" t="s">
        <v>375</v>
      </c>
      <c r="M25" s="383"/>
    </row>
    <row r="26" spans="1:13" ht="51.75" customHeight="1">
      <c r="B26" s="369"/>
      <c r="C26" s="370"/>
      <c r="D26" s="371"/>
      <c r="E26" s="372"/>
      <c r="F26" s="369"/>
      <c r="G26" s="373"/>
      <c r="H26" s="369"/>
      <c r="I26" s="373"/>
      <c r="J26" s="369"/>
      <c r="K26" s="373"/>
      <c r="L26" s="380"/>
      <c r="M26" s="381"/>
    </row>
    <row r="27" spans="1:13" ht="225.75" customHeight="1" thickBot="1">
      <c r="B27" s="374" t="s">
        <v>357</v>
      </c>
      <c r="C27" s="375"/>
      <c r="D27" s="376" t="s">
        <v>357</v>
      </c>
      <c r="E27" s="377"/>
      <c r="F27" s="378" t="s">
        <v>357</v>
      </c>
      <c r="G27" s="378"/>
      <c r="H27" s="374" t="s">
        <v>357</v>
      </c>
      <c r="I27" s="379"/>
      <c r="J27" s="374" t="s">
        <v>357</v>
      </c>
      <c r="K27" s="379"/>
      <c r="L27" s="374" t="s">
        <v>357</v>
      </c>
      <c r="M27" s="379"/>
    </row>
    <row r="28" spans="1:13" ht="23.4" thickTop="1"/>
  </sheetData>
  <sheetProtection formatCells="0" formatColumns="0" formatRows="0" insertColumns="0" insertRows="0" insertHyperlinks="0" deleteColumns="0" deleteRows="0" sort="0" autoFilter="0" pivotTables="0"/>
  <mergeCells count="47">
    <mergeCell ref="B2:D3"/>
    <mergeCell ref="J6:M6"/>
    <mergeCell ref="B7:B9"/>
    <mergeCell ref="B22:D22"/>
    <mergeCell ref="F19:F20"/>
    <mergeCell ref="L8:L9"/>
    <mergeCell ref="E2:M2"/>
    <mergeCell ref="E3:M3"/>
    <mergeCell ref="B5:M5"/>
    <mergeCell ref="G8:G9"/>
    <mergeCell ref="C7:C9"/>
    <mergeCell ref="D7:D9"/>
    <mergeCell ref="E7:E9"/>
    <mergeCell ref="F7:F9"/>
    <mergeCell ref="B4:D4"/>
    <mergeCell ref="E4:I4"/>
    <mergeCell ref="B23:D23"/>
    <mergeCell ref="A10:A21"/>
    <mergeCell ref="C15:C21"/>
    <mergeCell ref="C10:C13"/>
    <mergeCell ref="F10:F11"/>
    <mergeCell ref="F12:F13"/>
    <mergeCell ref="F15:F16"/>
    <mergeCell ref="F17:F18"/>
    <mergeCell ref="B14:D14"/>
    <mergeCell ref="L26:M26"/>
    <mergeCell ref="L25:M25"/>
    <mergeCell ref="L27:M27"/>
    <mergeCell ref="H7:M7"/>
    <mergeCell ref="H8:I8"/>
    <mergeCell ref="M8:M9"/>
    <mergeCell ref="J8:K8"/>
    <mergeCell ref="B27:C27"/>
    <mergeCell ref="D27:E27"/>
    <mergeCell ref="F27:G27"/>
    <mergeCell ref="H27:I27"/>
    <mergeCell ref="J27:K27"/>
    <mergeCell ref="B26:C26"/>
    <mergeCell ref="D26:E26"/>
    <mergeCell ref="F26:G26"/>
    <mergeCell ref="H26:I26"/>
    <mergeCell ref="J26:K26"/>
    <mergeCell ref="B25:C25"/>
    <mergeCell ref="D25:E25"/>
    <mergeCell ref="F25:G25"/>
    <mergeCell ref="H25:I25"/>
    <mergeCell ref="J25:K25"/>
  </mergeCells>
  <printOptions horizontalCentered="1" verticalCentered="1"/>
  <pageMargins left="0" right="0" top="0" bottom="0" header="0" footer="0"/>
  <pageSetup paperSize="9" scale="3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45"/>
  <sheetViews>
    <sheetView rightToLeft="1" view="pageBreakPreview" topLeftCell="A40" zoomScale="40" zoomScaleNormal="42" zoomScaleSheetLayoutView="40" workbookViewId="0">
      <selection activeCell="G44" sqref="G44:J44"/>
    </sheetView>
  </sheetViews>
  <sheetFormatPr defaultColWidth="9" defaultRowHeight="25.2"/>
  <cols>
    <col min="1" max="1" width="16.6640625" style="2" customWidth="1"/>
    <col min="2" max="2" width="34.44140625" style="2" customWidth="1"/>
    <col min="3" max="3" width="93.6640625" style="2" bestFit="1" customWidth="1"/>
    <col min="4" max="4" width="28.88671875" style="2" hidden="1" customWidth="1"/>
    <col min="5" max="5" width="33.44140625" style="2" customWidth="1"/>
    <col min="6" max="6" width="30.21875" style="2" customWidth="1"/>
    <col min="7" max="10" width="29.44140625" style="2" customWidth="1"/>
    <col min="11" max="11" width="35.33203125" style="2" customWidth="1"/>
    <col min="12" max="12" width="29.44140625" style="2" customWidth="1"/>
    <col min="13" max="13" width="29.44140625" style="25" customWidth="1"/>
    <col min="14" max="14" width="29.44140625" style="2" customWidth="1"/>
    <col min="15" max="15" width="44.44140625" style="2" customWidth="1"/>
    <col min="16" max="16384" width="9" style="2"/>
  </cols>
  <sheetData>
    <row r="1" spans="1:15" ht="25.8" thickBot="1"/>
    <row r="2" spans="1:15" ht="54.75" customHeight="1">
      <c r="A2" s="485" t="s">
        <v>40</v>
      </c>
      <c r="B2" s="486"/>
      <c r="C2" s="486"/>
      <c r="D2" s="486"/>
      <c r="E2" s="487"/>
      <c r="F2" s="427" t="s">
        <v>262</v>
      </c>
      <c r="G2" s="427"/>
      <c r="H2" s="427"/>
      <c r="I2" s="427"/>
      <c r="J2" s="427"/>
      <c r="K2" s="427"/>
      <c r="L2" s="427"/>
      <c r="M2" s="427"/>
      <c r="N2" s="427"/>
      <c r="O2" s="428"/>
    </row>
    <row r="3" spans="1:15" ht="40.5" customHeight="1">
      <c r="A3" s="488"/>
      <c r="B3" s="489"/>
      <c r="C3" s="489"/>
      <c r="D3" s="489"/>
      <c r="E3" s="490"/>
      <c r="F3" s="430" t="s">
        <v>372</v>
      </c>
      <c r="G3" s="430"/>
      <c r="H3" s="430"/>
      <c r="I3" s="430"/>
      <c r="J3" s="430"/>
      <c r="K3" s="430"/>
      <c r="L3" s="430"/>
      <c r="M3" s="430"/>
      <c r="N3" s="430"/>
      <c r="O3" s="431"/>
    </row>
    <row r="4" spans="1:15" ht="56.25" customHeight="1" thickBot="1">
      <c r="A4" s="491" t="s">
        <v>58</v>
      </c>
      <c r="B4" s="492"/>
      <c r="C4" s="492"/>
      <c r="D4" s="492"/>
      <c r="E4" s="493"/>
      <c r="F4" s="440"/>
      <c r="G4" s="440"/>
      <c r="H4" s="440"/>
      <c r="I4" s="440"/>
      <c r="J4" s="440"/>
      <c r="K4" s="440"/>
      <c r="L4" s="440"/>
      <c r="M4" s="440"/>
      <c r="N4" s="440"/>
      <c r="O4" s="441"/>
    </row>
    <row r="5" spans="1:15" ht="78.75" customHeight="1" thickBot="1">
      <c r="A5" s="453" t="s">
        <v>69</v>
      </c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5"/>
    </row>
    <row r="6" spans="1:15" ht="29.25" customHeight="1"/>
    <row r="7" spans="1:15" ht="38.25" customHeight="1" thickBot="1">
      <c r="A7" s="494"/>
      <c r="B7" s="494"/>
      <c r="C7" s="494"/>
      <c r="D7" s="32"/>
      <c r="E7" s="32"/>
      <c r="F7" s="32"/>
      <c r="G7" s="32"/>
      <c r="H7" s="32"/>
      <c r="I7" s="456" t="s">
        <v>0</v>
      </c>
      <c r="J7" s="456"/>
      <c r="K7" s="456"/>
      <c r="L7" s="456"/>
      <c r="M7" s="456"/>
      <c r="N7" s="456"/>
      <c r="O7" s="456"/>
    </row>
    <row r="8" spans="1:15" ht="46.5" customHeight="1" thickBot="1">
      <c r="A8" s="495" t="s">
        <v>68</v>
      </c>
      <c r="B8" s="462" t="s">
        <v>121</v>
      </c>
      <c r="C8" s="463"/>
      <c r="D8" s="460" t="s">
        <v>61</v>
      </c>
      <c r="E8" s="460" t="s">
        <v>7</v>
      </c>
      <c r="F8" s="198" t="s">
        <v>137</v>
      </c>
      <c r="G8" s="457" t="s">
        <v>213</v>
      </c>
      <c r="H8" s="458"/>
      <c r="I8" s="458"/>
      <c r="J8" s="458"/>
      <c r="K8" s="458"/>
      <c r="L8" s="458"/>
      <c r="M8" s="458"/>
      <c r="N8" s="458"/>
      <c r="O8" s="459"/>
    </row>
    <row r="9" spans="1:15" ht="87" customHeight="1" thickBot="1">
      <c r="A9" s="496"/>
      <c r="B9" s="464"/>
      <c r="C9" s="465"/>
      <c r="D9" s="499"/>
      <c r="E9" s="499"/>
      <c r="F9" s="460" t="s">
        <v>206</v>
      </c>
      <c r="G9" s="468" t="s">
        <v>376</v>
      </c>
      <c r="H9" s="469"/>
      <c r="I9" s="475" t="s">
        <v>253</v>
      </c>
      <c r="J9" s="476"/>
      <c r="K9" s="451" t="s">
        <v>254</v>
      </c>
      <c r="L9" s="451" t="s">
        <v>187</v>
      </c>
      <c r="M9" s="451" t="s">
        <v>197</v>
      </c>
      <c r="N9" s="449" t="s">
        <v>160</v>
      </c>
      <c r="O9" s="449" t="s">
        <v>91</v>
      </c>
    </row>
    <row r="10" spans="1:15" ht="103.5" customHeight="1" thickBot="1">
      <c r="A10" s="497"/>
      <c r="B10" s="466"/>
      <c r="C10" s="467"/>
      <c r="D10" s="461"/>
      <c r="E10" s="461"/>
      <c r="F10" s="461"/>
      <c r="G10" s="199" t="s">
        <v>60</v>
      </c>
      <c r="H10" s="199" t="s">
        <v>207</v>
      </c>
      <c r="I10" s="199" t="s">
        <v>208</v>
      </c>
      <c r="J10" s="199" t="s">
        <v>207</v>
      </c>
      <c r="K10" s="452"/>
      <c r="L10" s="452"/>
      <c r="M10" s="452"/>
      <c r="N10" s="450"/>
      <c r="O10" s="450"/>
    </row>
    <row r="11" spans="1:15" ht="102" customHeight="1" thickBot="1">
      <c r="A11" s="40">
        <v>1</v>
      </c>
      <c r="B11" s="498" t="s">
        <v>202</v>
      </c>
      <c r="C11" s="244" t="s">
        <v>200</v>
      </c>
      <c r="D11" s="245"/>
      <c r="E11" s="245"/>
      <c r="F11" s="256">
        <f>O11</f>
        <v>0</v>
      </c>
      <c r="G11" s="256"/>
      <c r="H11" s="256"/>
      <c r="I11" s="256"/>
      <c r="J11" s="256"/>
      <c r="K11" s="256"/>
      <c r="L11" s="256"/>
      <c r="M11" s="256"/>
      <c r="N11" s="256"/>
      <c r="O11" s="256">
        <f>SUM(G11:N11)</f>
        <v>0</v>
      </c>
    </row>
    <row r="12" spans="1:15" ht="102" customHeight="1" thickBot="1">
      <c r="A12" s="40">
        <v>2</v>
      </c>
      <c r="B12" s="498"/>
      <c r="C12" s="244" t="s">
        <v>201</v>
      </c>
      <c r="D12" s="245"/>
      <c r="E12" s="245"/>
      <c r="F12" s="256">
        <f t="shared" ref="F12:F39" si="0">O12</f>
        <v>0</v>
      </c>
      <c r="G12" s="256"/>
      <c r="H12" s="256"/>
      <c r="I12" s="256"/>
      <c r="J12" s="256"/>
      <c r="K12" s="256"/>
      <c r="L12" s="256"/>
      <c r="M12" s="256"/>
      <c r="N12" s="256"/>
      <c r="O12" s="256">
        <f t="shared" ref="O12:O39" si="1">SUM(G12:N12)</f>
        <v>0</v>
      </c>
    </row>
    <row r="13" spans="1:15" ht="102" customHeight="1" thickBot="1">
      <c r="A13" s="40">
        <v>3</v>
      </c>
      <c r="B13" s="472" t="s">
        <v>126</v>
      </c>
      <c r="C13" s="244" t="s">
        <v>158</v>
      </c>
      <c r="D13" s="245"/>
      <c r="E13" s="245"/>
      <c r="F13" s="256">
        <f t="shared" si="0"/>
        <v>0</v>
      </c>
      <c r="G13" s="256"/>
      <c r="H13" s="256"/>
      <c r="I13" s="256"/>
      <c r="J13" s="256"/>
      <c r="K13" s="256"/>
      <c r="L13" s="256"/>
      <c r="M13" s="256"/>
      <c r="N13" s="256"/>
      <c r="O13" s="256">
        <f t="shared" si="1"/>
        <v>0</v>
      </c>
    </row>
    <row r="14" spans="1:15" ht="102" customHeight="1" thickBot="1">
      <c r="A14" s="40">
        <v>4</v>
      </c>
      <c r="B14" s="474"/>
      <c r="C14" s="244" t="s">
        <v>157</v>
      </c>
      <c r="D14" s="245"/>
      <c r="E14" s="245"/>
      <c r="F14" s="256">
        <f t="shared" si="0"/>
        <v>0</v>
      </c>
      <c r="G14" s="256" t="s">
        <v>378</v>
      </c>
      <c r="H14" s="256"/>
      <c r="I14" s="256"/>
      <c r="J14" s="256"/>
      <c r="K14" s="256"/>
      <c r="L14" s="256"/>
      <c r="M14" s="256"/>
      <c r="N14" s="256"/>
      <c r="O14" s="256">
        <f t="shared" si="1"/>
        <v>0</v>
      </c>
    </row>
    <row r="15" spans="1:15" ht="102" customHeight="1" thickBot="1">
      <c r="A15" s="40">
        <v>5</v>
      </c>
      <c r="B15" s="472" t="s">
        <v>127</v>
      </c>
      <c r="C15" s="244" t="s">
        <v>108</v>
      </c>
      <c r="D15" s="245"/>
      <c r="E15" s="245"/>
      <c r="F15" s="256">
        <f t="shared" si="0"/>
        <v>0</v>
      </c>
      <c r="G15" s="256"/>
      <c r="H15" s="256"/>
      <c r="I15" s="256"/>
      <c r="J15" s="256"/>
      <c r="K15" s="256"/>
      <c r="L15" s="256"/>
      <c r="M15" s="256"/>
      <c r="N15" s="256"/>
      <c r="O15" s="256">
        <f t="shared" si="1"/>
        <v>0</v>
      </c>
    </row>
    <row r="16" spans="1:15" ht="102" customHeight="1" thickBot="1">
      <c r="A16" s="40">
        <v>6</v>
      </c>
      <c r="B16" s="473"/>
      <c r="C16" s="244" t="s">
        <v>159</v>
      </c>
      <c r="D16" s="245"/>
      <c r="E16" s="245"/>
      <c r="F16" s="256">
        <f t="shared" si="0"/>
        <v>0</v>
      </c>
      <c r="G16" s="256"/>
      <c r="H16" s="256"/>
      <c r="I16" s="256"/>
      <c r="J16" s="256"/>
      <c r="K16" s="256"/>
      <c r="L16" s="256"/>
      <c r="M16" s="256"/>
      <c r="N16" s="256"/>
      <c r="O16" s="256">
        <f t="shared" si="1"/>
        <v>0</v>
      </c>
    </row>
    <row r="17" spans="1:15" ht="102" customHeight="1" thickBot="1">
      <c r="A17" s="40">
        <v>7</v>
      </c>
      <c r="B17" s="474"/>
      <c r="C17" s="244" t="s">
        <v>109</v>
      </c>
      <c r="D17" s="245"/>
      <c r="E17" s="245"/>
      <c r="F17" s="256">
        <f t="shared" si="0"/>
        <v>0</v>
      </c>
      <c r="G17" s="256"/>
      <c r="H17" s="256"/>
      <c r="I17" s="256"/>
      <c r="J17" s="256"/>
      <c r="K17" s="256"/>
      <c r="L17" s="256"/>
      <c r="M17" s="256"/>
      <c r="N17" s="256"/>
      <c r="O17" s="256">
        <f t="shared" si="1"/>
        <v>0</v>
      </c>
    </row>
    <row r="18" spans="1:15" ht="102" customHeight="1" thickBot="1">
      <c r="A18" s="40">
        <v>8</v>
      </c>
      <c r="B18" s="477" t="s">
        <v>106</v>
      </c>
      <c r="C18" s="244" t="s">
        <v>110</v>
      </c>
      <c r="D18" s="245"/>
      <c r="E18" s="245"/>
      <c r="F18" s="256">
        <f t="shared" si="0"/>
        <v>0</v>
      </c>
      <c r="G18" s="256"/>
      <c r="H18" s="256"/>
      <c r="I18" s="256"/>
      <c r="J18" s="256"/>
      <c r="K18" s="256"/>
      <c r="L18" s="256"/>
      <c r="M18" s="256"/>
      <c r="N18" s="256"/>
      <c r="O18" s="256">
        <f t="shared" si="1"/>
        <v>0</v>
      </c>
    </row>
    <row r="19" spans="1:15" ht="102" customHeight="1" thickBot="1">
      <c r="A19" s="40">
        <v>9</v>
      </c>
      <c r="B19" s="478"/>
      <c r="C19" s="244" t="s">
        <v>111</v>
      </c>
      <c r="D19" s="245"/>
      <c r="E19" s="245"/>
      <c r="F19" s="256">
        <f t="shared" si="0"/>
        <v>0</v>
      </c>
      <c r="G19" s="256"/>
      <c r="H19" s="256"/>
      <c r="I19" s="256"/>
      <c r="J19" s="256"/>
      <c r="K19" s="256"/>
      <c r="L19" s="256"/>
      <c r="M19" s="256"/>
      <c r="N19" s="256"/>
      <c r="O19" s="256">
        <f t="shared" si="1"/>
        <v>0</v>
      </c>
    </row>
    <row r="20" spans="1:15" ht="102" customHeight="1" thickBot="1">
      <c r="A20" s="40">
        <v>10</v>
      </c>
      <c r="B20" s="478"/>
      <c r="C20" s="244" t="s">
        <v>112</v>
      </c>
      <c r="D20" s="245"/>
      <c r="E20" s="245"/>
      <c r="F20" s="256">
        <f t="shared" si="0"/>
        <v>0</v>
      </c>
      <c r="G20" s="256"/>
      <c r="H20" s="256"/>
      <c r="I20" s="256"/>
      <c r="J20" s="256"/>
      <c r="K20" s="256"/>
      <c r="L20" s="256"/>
      <c r="M20" s="256"/>
      <c r="N20" s="256"/>
      <c r="O20" s="256">
        <f t="shared" si="1"/>
        <v>0</v>
      </c>
    </row>
    <row r="21" spans="1:15" ht="102" customHeight="1" thickBot="1">
      <c r="A21" s="40">
        <v>11</v>
      </c>
      <c r="B21" s="478"/>
      <c r="C21" s="244" t="s">
        <v>113</v>
      </c>
      <c r="D21" s="245"/>
      <c r="E21" s="245"/>
      <c r="F21" s="256">
        <f t="shared" si="0"/>
        <v>0</v>
      </c>
      <c r="G21" s="256"/>
      <c r="H21" s="256"/>
      <c r="I21" s="256"/>
      <c r="J21" s="256"/>
      <c r="K21" s="256"/>
      <c r="L21" s="256"/>
      <c r="M21" s="256"/>
      <c r="N21" s="256"/>
      <c r="O21" s="256">
        <f t="shared" si="1"/>
        <v>0</v>
      </c>
    </row>
    <row r="22" spans="1:15" ht="102" customHeight="1" thickBot="1">
      <c r="A22" s="40">
        <v>12</v>
      </c>
      <c r="B22" s="478"/>
      <c r="C22" s="244" t="s">
        <v>114</v>
      </c>
      <c r="D22" s="245"/>
      <c r="E22" s="245"/>
      <c r="F22" s="256">
        <f t="shared" si="0"/>
        <v>0</v>
      </c>
      <c r="G22" s="256"/>
      <c r="H22" s="256"/>
      <c r="I22" s="256"/>
      <c r="J22" s="256"/>
      <c r="K22" s="256"/>
      <c r="L22" s="256"/>
      <c r="M22" s="256"/>
      <c r="N22" s="256"/>
      <c r="O22" s="256">
        <f t="shared" si="1"/>
        <v>0</v>
      </c>
    </row>
    <row r="23" spans="1:15" ht="102" customHeight="1" thickBot="1">
      <c r="A23" s="40">
        <v>13</v>
      </c>
      <c r="B23" s="478"/>
      <c r="C23" s="244" t="s">
        <v>115</v>
      </c>
      <c r="D23" s="245"/>
      <c r="E23" s="245"/>
      <c r="F23" s="256">
        <f t="shared" si="0"/>
        <v>0</v>
      </c>
      <c r="G23" s="256"/>
      <c r="H23" s="256"/>
      <c r="I23" s="256"/>
      <c r="J23" s="256"/>
      <c r="K23" s="256"/>
      <c r="L23" s="256"/>
      <c r="M23" s="256"/>
      <c r="N23" s="256"/>
      <c r="O23" s="256">
        <f t="shared" si="1"/>
        <v>0</v>
      </c>
    </row>
    <row r="24" spans="1:15" ht="102" customHeight="1" thickBot="1">
      <c r="A24" s="40">
        <v>14</v>
      </c>
      <c r="B24" s="478"/>
      <c r="C24" s="244" t="s">
        <v>116</v>
      </c>
      <c r="D24" s="245"/>
      <c r="E24" s="245"/>
      <c r="F24" s="256">
        <f t="shared" si="0"/>
        <v>0</v>
      </c>
      <c r="G24" s="256"/>
      <c r="H24" s="256"/>
      <c r="I24" s="256"/>
      <c r="J24" s="256"/>
      <c r="K24" s="256"/>
      <c r="L24" s="256"/>
      <c r="M24" s="256"/>
      <c r="N24" s="256"/>
      <c r="O24" s="256">
        <f t="shared" si="1"/>
        <v>0</v>
      </c>
    </row>
    <row r="25" spans="1:15" ht="102" customHeight="1" thickBot="1">
      <c r="A25" s="40">
        <v>15</v>
      </c>
      <c r="B25" s="478"/>
      <c r="C25" s="244" t="s">
        <v>105</v>
      </c>
      <c r="D25" s="245"/>
      <c r="E25" s="245"/>
      <c r="F25" s="256">
        <f t="shared" si="0"/>
        <v>0</v>
      </c>
      <c r="G25" s="256"/>
      <c r="H25" s="256"/>
      <c r="I25" s="256"/>
      <c r="J25" s="256"/>
      <c r="K25" s="256"/>
      <c r="L25" s="256"/>
      <c r="M25" s="256"/>
      <c r="N25" s="256"/>
      <c r="O25" s="256">
        <f t="shared" si="1"/>
        <v>0</v>
      </c>
    </row>
    <row r="26" spans="1:15" ht="102" customHeight="1" thickBot="1">
      <c r="A26" s="40">
        <v>16</v>
      </c>
      <c r="B26" s="478"/>
      <c r="C26" s="244" t="s">
        <v>117</v>
      </c>
      <c r="D26" s="245"/>
      <c r="E26" s="245"/>
      <c r="F26" s="256">
        <f t="shared" si="0"/>
        <v>0</v>
      </c>
      <c r="G26" s="256"/>
      <c r="H26" s="256"/>
      <c r="I26" s="256"/>
      <c r="J26" s="256"/>
      <c r="K26" s="256"/>
      <c r="L26" s="256"/>
      <c r="M26" s="256"/>
      <c r="N26" s="256"/>
      <c r="O26" s="256">
        <f t="shared" si="1"/>
        <v>0</v>
      </c>
    </row>
    <row r="27" spans="1:15" ht="102" customHeight="1" thickBot="1">
      <c r="A27" s="40">
        <v>17</v>
      </c>
      <c r="B27" s="478"/>
      <c r="C27" s="244" t="s">
        <v>118</v>
      </c>
      <c r="D27" s="245"/>
      <c r="E27" s="245"/>
      <c r="F27" s="256">
        <f t="shared" si="0"/>
        <v>0</v>
      </c>
      <c r="G27" s="256"/>
      <c r="H27" s="256"/>
      <c r="I27" s="256"/>
      <c r="J27" s="256"/>
      <c r="K27" s="256"/>
      <c r="L27" s="256"/>
      <c r="M27" s="256"/>
      <c r="N27" s="256"/>
      <c r="O27" s="256">
        <f t="shared" si="1"/>
        <v>0</v>
      </c>
    </row>
    <row r="28" spans="1:15" ht="102" customHeight="1" thickBot="1">
      <c r="A28" s="40">
        <v>18</v>
      </c>
      <c r="B28" s="478"/>
      <c r="C28" s="246" t="s">
        <v>256</v>
      </c>
      <c r="D28" s="245">
        <f>'پیوست 1'!E13</f>
        <v>0</v>
      </c>
      <c r="E28" s="245"/>
      <c r="F28" s="256">
        <f t="shared" si="0"/>
        <v>0</v>
      </c>
      <c r="G28" s="256"/>
      <c r="H28" s="256">
        <f>'پیوست 1'!I13</f>
        <v>0</v>
      </c>
      <c r="I28" s="256">
        <f>'پیوست 1'!J13</f>
        <v>0</v>
      </c>
      <c r="J28" s="256">
        <f>'پیوست 1'!K13</f>
        <v>0</v>
      </c>
      <c r="K28" s="256">
        <f>'پیوست 1'!L13</f>
        <v>0</v>
      </c>
      <c r="L28" s="256">
        <f>'پیوست 1'!M13</f>
        <v>0</v>
      </c>
      <c r="M28" s="256">
        <f>'پیوست 1'!N13</f>
        <v>0</v>
      </c>
      <c r="N28" s="256">
        <f>'پیوست 1'!O13</f>
        <v>0</v>
      </c>
      <c r="O28" s="256">
        <f t="shared" si="1"/>
        <v>0</v>
      </c>
    </row>
    <row r="29" spans="1:15" ht="102" customHeight="1" thickBot="1">
      <c r="A29" s="40">
        <v>19</v>
      </c>
      <c r="B29" s="479"/>
      <c r="C29" s="244" t="s">
        <v>257</v>
      </c>
      <c r="D29" s="245">
        <f>'پیوست  (2)'!E11</f>
        <v>0</v>
      </c>
      <c r="E29" s="245">
        <f>'پیوست  (2)'!F11</f>
        <v>0</v>
      </c>
      <c r="F29" s="256">
        <f t="shared" si="0"/>
        <v>0</v>
      </c>
      <c r="G29" s="256">
        <f>'پیوست  (2)'!H11</f>
        <v>0</v>
      </c>
      <c r="H29" s="256">
        <f>'پیوست  (2)'!I11</f>
        <v>0</v>
      </c>
      <c r="I29" s="256">
        <f>'پیوست  (2)'!J11</f>
        <v>0</v>
      </c>
      <c r="J29" s="256">
        <f>'پیوست  (2)'!K11</f>
        <v>0</v>
      </c>
      <c r="K29" s="256">
        <f>'پیوست  (2)'!L11</f>
        <v>0</v>
      </c>
      <c r="L29" s="256">
        <f>'پیوست  (2)'!M11</f>
        <v>0</v>
      </c>
      <c r="M29" s="256">
        <f>'پیوست  (2)'!N11</f>
        <v>0</v>
      </c>
      <c r="N29" s="256">
        <f>'پیوست  (2)'!O11</f>
        <v>0</v>
      </c>
      <c r="O29" s="256">
        <f t="shared" si="1"/>
        <v>0</v>
      </c>
    </row>
    <row r="30" spans="1:15" ht="102" customHeight="1" thickBot="1">
      <c r="A30" s="40">
        <v>20</v>
      </c>
      <c r="B30" s="480" t="s">
        <v>195</v>
      </c>
      <c r="C30" s="244" t="s">
        <v>93</v>
      </c>
      <c r="D30" s="245"/>
      <c r="E30" s="245"/>
      <c r="F30" s="256">
        <f t="shared" si="0"/>
        <v>0</v>
      </c>
      <c r="G30" s="256"/>
      <c r="H30" s="256"/>
      <c r="I30" s="256"/>
      <c r="J30" s="256"/>
      <c r="K30" s="256"/>
      <c r="L30" s="256"/>
      <c r="M30" s="256"/>
      <c r="N30" s="256"/>
      <c r="O30" s="256">
        <f t="shared" si="1"/>
        <v>0</v>
      </c>
    </row>
    <row r="31" spans="1:15" ht="102" customHeight="1" thickBot="1">
      <c r="A31" s="40">
        <v>21</v>
      </c>
      <c r="B31" s="481"/>
      <c r="C31" s="244" t="s">
        <v>94</v>
      </c>
      <c r="D31" s="245"/>
      <c r="E31" s="245"/>
      <c r="F31" s="256">
        <f t="shared" si="0"/>
        <v>0</v>
      </c>
      <c r="G31" s="256"/>
      <c r="H31" s="256"/>
      <c r="I31" s="256"/>
      <c r="J31" s="256"/>
      <c r="K31" s="256"/>
      <c r="L31" s="256"/>
      <c r="M31" s="256"/>
      <c r="N31" s="256"/>
      <c r="O31" s="256">
        <f t="shared" si="1"/>
        <v>0</v>
      </c>
    </row>
    <row r="32" spans="1:15" ht="102" customHeight="1" thickBot="1">
      <c r="A32" s="40">
        <v>22</v>
      </c>
      <c r="B32" s="481"/>
      <c r="C32" s="246" t="s">
        <v>270</v>
      </c>
      <c r="D32" s="245"/>
      <c r="E32" s="245"/>
      <c r="F32" s="256">
        <f t="shared" si="0"/>
        <v>0</v>
      </c>
      <c r="G32" s="256"/>
      <c r="H32" s="256"/>
      <c r="I32" s="256"/>
      <c r="J32" s="256"/>
      <c r="K32" s="256"/>
      <c r="L32" s="256"/>
      <c r="M32" s="256"/>
      <c r="N32" s="256"/>
      <c r="O32" s="256">
        <f t="shared" si="1"/>
        <v>0</v>
      </c>
    </row>
    <row r="33" spans="1:15" ht="102" customHeight="1" thickBot="1">
      <c r="A33" s="40">
        <v>23</v>
      </c>
      <c r="B33" s="482"/>
      <c r="C33" s="244" t="s">
        <v>271</v>
      </c>
      <c r="D33" s="245"/>
      <c r="E33" s="245"/>
      <c r="F33" s="256">
        <f t="shared" si="0"/>
        <v>0</v>
      </c>
      <c r="G33" s="256"/>
      <c r="H33" s="256"/>
      <c r="I33" s="256"/>
      <c r="J33" s="256"/>
      <c r="K33" s="256"/>
      <c r="L33" s="256"/>
      <c r="M33" s="256"/>
      <c r="N33" s="256"/>
      <c r="O33" s="256">
        <f t="shared" si="1"/>
        <v>0</v>
      </c>
    </row>
    <row r="34" spans="1:15" ht="102" customHeight="1" thickBot="1">
      <c r="A34" s="40">
        <v>24</v>
      </c>
      <c r="B34" s="470" t="s">
        <v>169</v>
      </c>
      <c r="C34" s="471"/>
      <c r="D34" s="245"/>
      <c r="E34" s="245"/>
      <c r="F34" s="256">
        <f t="shared" si="0"/>
        <v>0</v>
      </c>
      <c r="G34" s="256"/>
      <c r="H34" s="256"/>
      <c r="I34" s="256"/>
      <c r="J34" s="256"/>
      <c r="K34" s="256"/>
      <c r="L34" s="256"/>
      <c r="M34" s="256"/>
      <c r="N34" s="256"/>
      <c r="O34" s="256">
        <f t="shared" si="1"/>
        <v>0</v>
      </c>
    </row>
    <row r="35" spans="1:15" ht="102" customHeight="1" thickBot="1">
      <c r="A35" s="40">
        <v>25</v>
      </c>
      <c r="B35" s="470" t="s">
        <v>77</v>
      </c>
      <c r="C35" s="471"/>
      <c r="D35" s="245"/>
      <c r="E35" s="245"/>
      <c r="F35" s="256">
        <f t="shared" si="0"/>
        <v>0</v>
      </c>
      <c r="G35" s="256"/>
      <c r="H35" s="256"/>
      <c r="I35" s="256"/>
      <c r="J35" s="256"/>
      <c r="K35" s="256"/>
      <c r="L35" s="256"/>
      <c r="M35" s="256"/>
      <c r="N35" s="256"/>
      <c r="O35" s="256">
        <f t="shared" si="1"/>
        <v>0</v>
      </c>
    </row>
    <row r="36" spans="1:15" ht="102" customHeight="1" thickBot="1">
      <c r="A36" s="40">
        <v>26</v>
      </c>
      <c r="B36" s="470" t="s">
        <v>161</v>
      </c>
      <c r="C36" s="471"/>
      <c r="D36" s="245"/>
      <c r="E36" s="245"/>
      <c r="F36" s="256">
        <f t="shared" si="0"/>
        <v>0</v>
      </c>
      <c r="G36" s="256"/>
      <c r="H36" s="256"/>
      <c r="I36" s="256"/>
      <c r="J36" s="256"/>
      <c r="K36" s="256"/>
      <c r="L36" s="256"/>
      <c r="M36" s="256"/>
      <c r="N36" s="256"/>
      <c r="O36" s="256">
        <f t="shared" si="1"/>
        <v>0</v>
      </c>
    </row>
    <row r="37" spans="1:15" ht="102" customHeight="1" thickBot="1">
      <c r="A37" s="40">
        <v>27</v>
      </c>
      <c r="B37" s="470" t="s">
        <v>107</v>
      </c>
      <c r="C37" s="471"/>
      <c r="D37" s="245"/>
      <c r="E37" s="245"/>
      <c r="F37" s="256">
        <f t="shared" si="0"/>
        <v>0</v>
      </c>
      <c r="G37" s="256"/>
      <c r="H37" s="256"/>
      <c r="I37" s="256"/>
      <c r="J37" s="256"/>
      <c r="K37" s="256"/>
      <c r="L37" s="256"/>
      <c r="M37" s="256"/>
      <c r="N37" s="256"/>
      <c r="O37" s="256">
        <f t="shared" si="1"/>
        <v>0</v>
      </c>
    </row>
    <row r="38" spans="1:15" ht="102" customHeight="1" thickBot="1">
      <c r="A38" s="40">
        <v>28</v>
      </c>
      <c r="B38" s="470" t="s">
        <v>264</v>
      </c>
      <c r="C38" s="471"/>
      <c r="D38" s="245"/>
      <c r="E38" s="245"/>
      <c r="F38" s="256">
        <f t="shared" si="0"/>
        <v>0</v>
      </c>
      <c r="G38" s="256"/>
      <c r="H38" s="256"/>
      <c r="I38" s="256"/>
      <c r="J38" s="256"/>
      <c r="K38" s="256"/>
      <c r="L38" s="256"/>
      <c r="M38" s="256"/>
      <c r="N38" s="256"/>
      <c r="O38" s="256">
        <f t="shared" si="1"/>
        <v>0</v>
      </c>
    </row>
    <row r="39" spans="1:15" ht="102" customHeight="1" thickBot="1">
      <c r="A39" s="40">
        <v>29</v>
      </c>
      <c r="B39" s="470" t="s">
        <v>84</v>
      </c>
      <c r="C39" s="471"/>
      <c r="D39" s="245"/>
      <c r="E39" s="245"/>
      <c r="F39" s="256">
        <f t="shared" si="0"/>
        <v>0</v>
      </c>
      <c r="G39" s="256"/>
      <c r="H39" s="256"/>
      <c r="I39" s="256"/>
      <c r="J39" s="256"/>
      <c r="K39" s="256"/>
      <c r="L39" s="256"/>
      <c r="M39" s="256"/>
      <c r="N39" s="256"/>
      <c r="O39" s="256">
        <f t="shared" si="1"/>
        <v>0</v>
      </c>
    </row>
    <row r="40" spans="1:15" ht="102" customHeight="1" thickBot="1">
      <c r="A40" s="483" t="s">
        <v>3</v>
      </c>
      <c r="B40" s="484"/>
      <c r="C40" s="484"/>
      <c r="D40" s="86">
        <f>SUM(D11:D39)</f>
        <v>0</v>
      </c>
      <c r="E40" s="86">
        <f t="shared" ref="E40:O40" si="2">SUM(E11:E39)</f>
        <v>0</v>
      </c>
      <c r="F40" s="788">
        <f t="shared" si="2"/>
        <v>0</v>
      </c>
      <c r="G40" s="86">
        <f>SUM(G11:G39)</f>
        <v>0</v>
      </c>
      <c r="H40" s="86">
        <f t="shared" si="2"/>
        <v>0</v>
      </c>
      <c r="I40" s="86">
        <f t="shared" si="2"/>
        <v>0</v>
      </c>
      <c r="J40" s="86">
        <f t="shared" si="2"/>
        <v>0</v>
      </c>
      <c r="K40" s="789">
        <f t="shared" si="2"/>
        <v>0</v>
      </c>
      <c r="L40" s="86">
        <f t="shared" si="2"/>
        <v>0</v>
      </c>
      <c r="M40" s="86">
        <f t="shared" si="2"/>
        <v>0</v>
      </c>
      <c r="N40" s="86">
        <f t="shared" si="2"/>
        <v>0</v>
      </c>
      <c r="O40" s="86">
        <f t="shared" si="2"/>
        <v>0</v>
      </c>
    </row>
    <row r="41" spans="1:15" ht="29.25" customHeight="1" thickBot="1">
      <c r="G41" s="790"/>
      <c r="H41" s="24"/>
      <c r="I41" s="24"/>
      <c r="J41" s="791"/>
    </row>
    <row r="42" spans="1:15" ht="102.75" customHeight="1" thickTop="1" thickBot="1">
      <c r="A42" s="363" t="s">
        <v>360</v>
      </c>
      <c r="B42" s="368"/>
      <c r="C42" s="363" t="s">
        <v>354</v>
      </c>
      <c r="D42" s="368"/>
      <c r="E42" s="363" t="s">
        <v>359</v>
      </c>
      <c r="F42" s="446"/>
      <c r="G42" s="795" t="s">
        <v>355</v>
      </c>
      <c r="H42" s="796"/>
      <c r="I42" s="796"/>
      <c r="J42" s="797"/>
      <c r="K42" s="445" t="s">
        <v>356</v>
      </c>
      <c r="L42" s="445"/>
      <c r="M42" s="363" t="s">
        <v>375</v>
      </c>
      <c r="N42" s="364"/>
      <c r="O42" s="368"/>
    </row>
    <row r="43" spans="1:15" ht="138.75" customHeight="1">
      <c r="A43" s="369"/>
      <c r="B43" s="373"/>
      <c r="C43" s="369"/>
      <c r="D43" s="373"/>
      <c r="E43" s="369"/>
      <c r="F43" s="372"/>
      <c r="G43" s="792"/>
      <c r="H43" s="793"/>
      <c r="I43" s="793"/>
      <c r="J43" s="794"/>
      <c r="K43" s="273"/>
      <c r="L43" s="275"/>
      <c r="M43" s="369"/>
      <c r="N43" s="370"/>
      <c r="O43" s="373"/>
    </row>
    <row r="44" spans="1:15" ht="304.5" customHeight="1" thickBot="1">
      <c r="A44" s="374" t="s">
        <v>357</v>
      </c>
      <c r="B44" s="379"/>
      <c r="C44" s="374" t="s">
        <v>357</v>
      </c>
      <c r="D44" s="379"/>
      <c r="E44" s="374" t="s">
        <v>357</v>
      </c>
      <c r="F44" s="444"/>
      <c r="G44" s="785" t="s">
        <v>357</v>
      </c>
      <c r="H44" s="786"/>
      <c r="I44" s="786"/>
      <c r="J44" s="787"/>
      <c r="K44" s="447" t="s">
        <v>357</v>
      </c>
      <c r="L44" s="447"/>
      <c r="M44" s="374" t="s">
        <v>357</v>
      </c>
      <c r="N44" s="375"/>
      <c r="O44" s="379"/>
    </row>
    <row r="45" spans="1:15" ht="25.8" thickTop="1"/>
  </sheetData>
  <sheetProtection formatCells="0" formatColumns="0" formatRows="0" insertColumns="0" insertRows="0" insertHyperlinks="0" deleteColumns="0" deleteRows="0" sort="0" autoFilter="0" pivotTables="0"/>
  <mergeCells count="52">
    <mergeCell ref="G42:J42"/>
    <mergeCell ref="G44:J44"/>
    <mergeCell ref="G43:J43"/>
    <mergeCell ref="A40:C40"/>
    <mergeCell ref="A2:E2"/>
    <mergeCell ref="A3:E3"/>
    <mergeCell ref="A4:E4"/>
    <mergeCell ref="A7:C7"/>
    <mergeCell ref="B38:C38"/>
    <mergeCell ref="B39:C39"/>
    <mergeCell ref="A8:A10"/>
    <mergeCell ref="B13:B14"/>
    <mergeCell ref="B11:B12"/>
    <mergeCell ref="D8:D10"/>
    <mergeCell ref="E8:E10"/>
    <mergeCell ref="B34:C34"/>
    <mergeCell ref="F9:F10"/>
    <mergeCell ref="B8:C10"/>
    <mergeCell ref="G9:H9"/>
    <mergeCell ref="K9:K10"/>
    <mergeCell ref="B37:C37"/>
    <mergeCell ref="B15:B17"/>
    <mergeCell ref="B36:C36"/>
    <mergeCell ref="I9:J9"/>
    <mergeCell ref="B35:C35"/>
    <mergeCell ref="B18:B29"/>
    <mergeCell ref="B30:B33"/>
    <mergeCell ref="F2:O2"/>
    <mergeCell ref="F3:O3"/>
    <mergeCell ref="A5:O5"/>
    <mergeCell ref="I7:O7"/>
    <mergeCell ref="G8:O8"/>
    <mergeCell ref="F4:O4"/>
    <mergeCell ref="N9:N10"/>
    <mergeCell ref="M42:O42"/>
    <mergeCell ref="M43:O43"/>
    <mergeCell ref="M44:O44"/>
    <mergeCell ref="K43:L43"/>
    <mergeCell ref="K44:L44"/>
    <mergeCell ref="O9:O10"/>
    <mergeCell ref="M9:M10"/>
    <mergeCell ref="L9:L10"/>
    <mergeCell ref="E43:F43"/>
    <mergeCell ref="E44:F44"/>
    <mergeCell ref="A42:B42"/>
    <mergeCell ref="C42:D42"/>
    <mergeCell ref="K42:L42"/>
    <mergeCell ref="E42:F42"/>
    <mergeCell ref="A43:B43"/>
    <mergeCell ref="C43:D43"/>
    <mergeCell ref="A44:B44"/>
    <mergeCell ref="C44:D44"/>
  </mergeCells>
  <printOptions horizontalCentered="1"/>
  <pageMargins left="0" right="0.22" top="0.5" bottom="0.22" header="0.31496062992126" footer="0.31496062992126"/>
  <pageSetup paperSize="9" scale="1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S47"/>
  <sheetViews>
    <sheetView rightToLeft="1" view="pageBreakPreview" topLeftCell="A20" zoomScale="50" zoomScaleNormal="41" zoomScaleSheetLayoutView="50" workbookViewId="0">
      <selection activeCell="L47" sqref="L47:N47"/>
    </sheetView>
  </sheetViews>
  <sheetFormatPr defaultColWidth="9" defaultRowHeight="22.8"/>
  <cols>
    <col min="1" max="1" width="8.88671875" style="2" customWidth="1"/>
    <col min="2" max="2" width="15.77734375" style="2" customWidth="1"/>
    <col min="3" max="3" width="23.44140625" style="2" customWidth="1"/>
    <col min="4" max="4" width="41.109375" style="2" customWidth="1"/>
    <col min="5" max="5" width="4.77734375" style="2" hidden="1" customWidth="1"/>
    <col min="6" max="6" width="16.21875" style="2" customWidth="1"/>
    <col min="7" max="7" width="23.6640625" style="2" customWidth="1"/>
    <col min="8" max="8" width="14.33203125" style="2" customWidth="1"/>
    <col min="9" max="9" width="18.77734375" style="2" customWidth="1"/>
    <col min="10" max="13" width="20.44140625" style="2" customWidth="1"/>
    <col min="14" max="14" width="18.6640625" style="2" customWidth="1"/>
    <col min="15" max="15" width="16" style="2" customWidth="1"/>
    <col min="16" max="17" width="20.44140625" style="2" customWidth="1"/>
    <col min="18" max="18" width="13.77734375" style="2" customWidth="1"/>
    <col min="19" max="16384" width="9" style="2"/>
  </cols>
  <sheetData>
    <row r="1" spans="2:19" ht="46.5" customHeight="1" thickBot="1"/>
    <row r="2" spans="2:19" ht="51.75" customHeight="1">
      <c r="B2" s="409" t="s">
        <v>40</v>
      </c>
      <c r="C2" s="410"/>
      <c r="D2" s="410"/>
      <c r="E2" s="426" t="s">
        <v>263</v>
      </c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8"/>
      <c r="R2" s="166"/>
      <c r="S2" s="3"/>
    </row>
    <row r="3" spans="2:19" ht="48" customHeight="1">
      <c r="B3" s="412"/>
      <c r="C3" s="413"/>
      <c r="D3" s="413"/>
      <c r="E3" s="546" t="s">
        <v>372</v>
      </c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8"/>
      <c r="R3" s="172"/>
      <c r="S3" s="3"/>
    </row>
    <row r="4" spans="2:19" ht="48" customHeight="1" thickBot="1">
      <c r="B4" s="439" t="s">
        <v>58</v>
      </c>
      <c r="C4" s="440"/>
      <c r="D4" s="440"/>
      <c r="E4" s="549"/>
      <c r="F4" s="550"/>
      <c r="G4" s="550"/>
      <c r="H4" s="550"/>
      <c r="I4" s="550"/>
      <c r="J4" s="550"/>
      <c r="K4" s="550"/>
      <c r="L4" s="550"/>
      <c r="M4" s="550"/>
      <c r="N4" s="550"/>
      <c r="O4" s="550"/>
      <c r="P4" s="550"/>
      <c r="Q4" s="551"/>
      <c r="R4" s="55"/>
      <c r="S4" s="3"/>
    </row>
    <row r="5" spans="2:19" ht="44.25" customHeight="1">
      <c r="B5" s="534" t="s">
        <v>86</v>
      </c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3"/>
    </row>
    <row r="6" spans="2:19" ht="39" customHeight="1" thickBot="1">
      <c r="D6" s="27"/>
      <c r="E6" s="27"/>
      <c r="F6" s="27"/>
      <c r="G6" s="27"/>
      <c r="H6" s="27"/>
      <c r="I6" s="27"/>
      <c r="J6" s="27"/>
      <c r="K6" s="494"/>
      <c r="L6" s="494"/>
      <c r="M6" s="494"/>
      <c r="N6" s="494"/>
      <c r="O6" s="32"/>
      <c r="P6" s="506" t="s">
        <v>59</v>
      </c>
      <c r="Q6" s="506"/>
    </row>
    <row r="7" spans="2:19" ht="46.5" customHeight="1" thickBot="1">
      <c r="B7" s="517" t="s">
        <v>51</v>
      </c>
      <c r="C7" s="509" t="s">
        <v>121</v>
      </c>
      <c r="D7" s="510"/>
      <c r="E7" s="528" t="s">
        <v>61</v>
      </c>
      <c r="F7" s="535" t="s">
        <v>19</v>
      </c>
      <c r="G7" s="536"/>
      <c r="H7" s="536"/>
      <c r="I7" s="58" t="s">
        <v>205</v>
      </c>
      <c r="J7" s="539" t="s">
        <v>213</v>
      </c>
      <c r="K7" s="540"/>
      <c r="L7" s="540"/>
      <c r="M7" s="540"/>
      <c r="N7" s="540"/>
      <c r="O7" s="540"/>
      <c r="P7" s="540"/>
      <c r="Q7" s="541"/>
      <c r="R7" s="531" t="s">
        <v>210</v>
      </c>
    </row>
    <row r="8" spans="2:19" ht="68.25" customHeight="1" thickBot="1">
      <c r="B8" s="518"/>
      <c r="C8" s="511"/>
      <c r="D8" s="512"/>
      <c r="E8" s="529"/>
      <c r="F8" s="537"/>
      <c r="G8" s="538"/>
      <c r="H8" s="538"/>
      <c r="I8" s="556" t="s">
        <v>206</v>
      </c>
      <c r="J8" s="542" t="s">
        <v>376</v>
      </c>
      <c r="K8" s="543"/>
      <c r="L8" s="544" t="s">
        <v>253</v>
      </c>
      <c r="M8" s="545"/>
      <c r="N8" s="515" t="s">
        <v>187</v>
      </c>
      <c r="O8" s="515" t="s">
        <v>197</v>
      </c>
      <c r="P8" s="515" t="s">
        <v>160</v>
      </c>
      <c r="Q8" s="507" t="s">
        <v>91</v>
      </c>
      <c r="R8" s="532"/>
    </row>
    <row r="9" spans="2:19" ht="53.25" customHeight="1" thickBot="1">
      <c r="B9" s="519"/>
      <c r="C9" s="513"/>
      <c r="D9" s="514"/>
      <c r="E9" s="530"/>
      <c r="F9" s="64" t="s">
        <v>20</v>
      </c>
      <c r="G9" s="64" t="s">
        <v>21</v>
      </c>
      <c r="H9" s="64" t="s">
        <v>22</v>
      </c>
      <c r="I9" s="557"/>
      <c r="J9" s="59" t="s">
        <v>60</v>
      </c>
      <c r="K9" s="59" t="s">
        <v>207</v>
      </c>
      <c r="L9" s="59" t="s">
        <v>208</v>
      </c>
      <c r="M9" s="59" t="s">
        <v>207</v>
      </c>
      <c r="N9" s="516"/>
      <c r="O9" s="516"/>
      <c r="P9" s="516"/>
      <c r="Q9" s="508"/>
      <c r="R9" s="533"/>
    </row>
    <row r="10" spans="2:19" ht="58.5" customHeight="1" thickBot="1">
      <c r="B10" s="60">
        <v>1</v>
      </c>
      <c r="C10" s="552" t="s">
        <v>102</v>
      </c>
      <c r="D10" s="200" t="s">
        <v>162</v>
      </c>
      <c r="E10" s="63"/>
      <c r="F10" s="63" t="s">
        <v>23</v>
      </c>
      <c r="G10" s="63"/>
      <c r="H10" s="63"/>
      <c r="I10" s="147">
        <f>Q10</f>
        <v>0</v>
      </c>
      <c r="J10" s="147"/>
      <c r="K10" s="147"/>
      <c r="L10" s="147"/>
      <c r="M10" s="147"/>
      <c r="N10" s="147"/>
      <c r="O10" s="147"/>
      <c r="P10" s="147"/>
      <c r="Q10" s="147">
        <f>SUM(J10:P10)</f>
        <v>0</v>
      </c>
      <c r="R10" s="107" t="e">
        <f>Q10/E10%</f>
        <v>#DIV/0!</v>
      </c>
    </row>
    <row r="11" spans="2:19" ht="58.5" customHeight="1" thickBot="1">
      <c r="B11" s="60">
        <v>2</v>
      </c>
      <c r="C11" s="553"/>
      <c r="D11" s="201" t="s">
        <v>165</v>
      </c>
      <c r="E11" s="63"/>
      <c r="F11" s="63"/>
      <c r="G11" s="63"/>
      <c r="H11" s="63"/>
      <c r="I11" s="147">
        <f t="shared" ref="I11:I42" si="0">Q11</f>
        <v>0</v>
      </c>
      <c r="J11" s="147"/>
      <c r="K11" s="147"/>
      <c r="L11" s="147"/>
      <c r="M11" s="147"/>
      <c r="N11" s="147"/>
      <c r="O11" s="147"/>
      <c r="P11" s="147"/>
      <c r="Q11" s="147">
        <f t="shared" ref="Q11:Q42" si="1">SUM(J11:P11)</f>
        <v>0</v>
      </c>
      <c r="R11" s="107" t="e">
        <f t="shared" ref="R11:R42" si="2">Q11/E11%</f>
        <v>#DIV/0!</v>
      </c>
    </row>
    <row r="12" spans="2:19" ht="58.5" customHeight="1" thickBot="1">
      <c r="B12" s="60">
        <v>3</v>
      </c>
      <c r="C12" s="554"/>
      <c r="D12" s="201" t="s">
        <v>8</v>
      </c>
      <c r="E12" s="63"/>
      <c r="F12" s="63" t="s">
        <v>24</v>
      </c>
      <c r="G12" s="63"/>
      <c r="H12" s="63"/>
      <c r="I12" s="147">
        <f t="shared" si="0"/>
        <v>0</v>
      </c>
      <c r="J12" s="147"/>
      <c r="K12" s="147"/>
      <c r="L12" s="147"/>
      <c r="M12" s="147"/>
      <c r="N12" s="147"/>
      <c r="O12" s="147"/>
      <c r="P12" s="147"/>
      <c r="Q12" s="147">
        <f t="shared" si="1"/>
        <v>0</v>
      </c>
      <c r="R12" s="107" t="e">
        <f t="shared" si="2"/>
        <v>#DIV/0!</v>
      </c>
    </row>
    <row r="13" spans="2:19" ht="58.5" customHeight="1" thickBot="1">
      <c r="B13" s="60">
        <v>4</v>
      </c>
      <c r="C13" s="554"/>
      <c r="D13" s="200" t="s">
        <v>9</v>
      </c>
      <c r="E13" s="63"/>
      <c r="F13" s="63" t="s">
        <v>25</v>
      </c>
      <c r="G13" s="63"/>
      <c r="H13" s="63"/>
      <c r="I13" s="147">
        <f t="shared" si="0"/>
        <v>0</v>
      </c>
      <c r="J13" s="147"/>
      <c r="K13" s="147"/>
      <c r="L13" s="147"/>
      <c r="M13" s="147"/>
      <c r="N13" s="147"/>
      <c r="O13" s="147"/>
      <c r="P13" s="147"/>
      <c r="Q13" s="147">
        <f t="shared" si="1"/>
        <v>0</v>
      </c>
      <c r="R13" s="107" t="e">
        <f t="shared" si="2"/>
        <v>#DIV/0!</v>
      </c>
    </row>
    <row r="14" spans="2:19" ht="58.5" customHeight="1" thickBot="1">
      <c r="B14" s="60">
        <v>5</v>
      </c>
      <c r="C14" s="554"/>
      <c r="D14" s="200" t="s">
        <v>122</v>
      </c>
      <c r="E14" s="63"/>
      <c r="F14" s="63" t="s">
        <v>41</v>
      </c>
      <c r="G14" s="63"/>
      <c r="H14" s="63"/>
      <c r="I14" s="147">
        <f t="shared" si="0"/>
        <v>0</v>
      </c>
      <c r="J14" s="147"/>
      <c r="K14" s="147"/>
      <c r="L14" s="147"/>
      <c r="M14" s="147"/>
      <c r="N14" s="147"/>
      <c r="O14" s="147"/>
      <c r="P14" s="147"/>
      <c r="Q14" s="147">
        <f t="shared" si="1"/>
        <v>0</v>
      </c>
      <c r="R14" s="107" t="e">
        <f t="shared" si="2"/>
        <v>#DIV/0!</v>
      </c>
    </row>
    <row r="15" spans="2:19" ht="58.5" customHeight="1" thickBot="1">
      <c r="B15" s="60">
        <v>6</v>
      </c>
      <c r="C15" s="554"/>
      <c r="D15" s="201" t="s">
        <v>163</v>
      </c>
      <c r="E15" s="63"/>
      <c r="F15" s="63" t="s">
        <v>164</v>
      </c>
      <c r="G15" s="63"/>
      <c r="H15" s="63"/>
      <c r="I15" s="147">
        <f t="shared" si="0"/>
        <v>0</v>
      </c>
      <c r="J15" s="147"/>
      <c r="K15" s="147"/>
      <c r="L15" s="147"/>
      <c r="M15" s="147"/>
      <c r="N15" s="147"/>
      <c r="O15" s="147"/>
      <c r="P15" s="147"/>
      <c r="Q15" s="147">
        <f t="shared" si="1"/>
        <v>0</v>
      </c>
      <c r="R15" s="107" t="e">
        <f t="shared" si="2"/>
        <v>#DIV/0!</v>
      </c>
    </row>
    <row r="16" spans="2:19" ht="58.5" customHeight="1" thickBot="1">
      <c r="B16" s="60">
        <v>7</v>
      </c>
      <c r="C16" s="555"/>
      <c r="D16" s="200" t="s">
        <v>258</v>
      </c>
      <c r="E16" s="63">
        <f>'پیوست(3)  قرارداد های عمومی '!E11</f>
        <v>0</v>
      </c>
      <c r="F16" s="63">
        <f>'پیوست(3)  قرارداد های عمومی '!F11</f>
        <v>0</v>
      </c>
      <c r="G16" s="63">
        <f>'پیوست(3)  قرارداد های عمومی '!G11</f>
        <v>0</v>
      </c>
      <c r="H16" s="63">
        <f>'پیوست(3)  قرارداد های عمومی '!H11</f>
        <v>0</v>
      </c>
      <c r="I16" s="147">
        <f t="shared" si="0"/>
        <v>0</v>
      </c>
      <c r="J16" s="147">
        <f>'پیوست(3)  قرارداد های عمومی '!J11</f>
        <v>0</v>
      </c>
      <c r="K16" s="147">
        <f>'پیوست(3)  قرارداد های عمومی '!K11</f>
        <v>0</v>
      </c>
      <c r="L16" s="147">
        <f>'پیوست(3)  قرارداد های عمومی '!L11</f>
        <v>0</v>
      </c>
      <c r="M16" s="147">
        <f>'پیوست(3)  قرارداد های عمومی '!M11</f>
        <v>0</v>
      </c>
      <c r="N16" s="147">
        <f>'پیوست(3)  قرارداد های عمومی '!N11</f>
        <v>0</v>
      </c>
      <c r="O16" s="147">
        <f>'پیوست(3)  قرارداد های عمومی '!O11</f>
        <v>0</v>
      </c>
      <c r="P16" s="147">
        <f>'پیوست(3)  قرارداد های عمومی '!P11</f>
        <v>0</v>
      </c>
      <c r="Q16" s="147">
        <f t="shared" si="1"/>
        <v>0</v>
      </c>
      <c r="R16" s="107" t="e">
        <f t="shared" si="2"/>
        <v>#DIV/0!</v>
      </c>
    </row>
    <row r="17" spans="2:18" ht="45" customHeight="1" thickBot="1">
      <c r="B17" s="60">
        <v>8</v>
      </c>
      <c r="C17" s="558" t="s">
        <v>128</v>
      </c>
      <c r="D17" s="201" t="s">
        <v>131</v>
      </c>
      <c r="E17" s="63"/>
      <c r="F17" s="89" t="s">
        <v>27</v>
      </c>
      <c r="G17" s="63"/>
      <c r="H17" s="63"/>
      <c r="I17" s="147">
        <f t="shared" si="0"/>
        <v>0</v>
      </c>
      <c r="J17" s="147"/>
      <c r="K17" s="147"/>
      <c r="L17" s="147"/>
      <c r="M17" s="147"/>
      <c r="N17" s="147"/>
      <c r="O17" s="147"/>
      <c r="P17" s="147"/>
      <c r="Q17" s="147">
        <f t="shared" si="1"/>
        <v>0</v>
      </c>
      <c r="R17" s="107" t="e">
        <f t="shared" si="2"/>
        <v>#DIV/0!</v>
      </c>
    </row>
    <row r="18" spans="2:18" ht="45" customHeight="1" thickBot="1">
      <c r="B18" s="60">
        <v>9</v>
      </c>
      <c r="C18" s="559"/>
      <c r="D18" s="201" t="s">
        <v>132</v>
      </c>
      <c r="E18" s="63"/>
      <c r="F18" s="63"/>
      <c r="G18" s="63"/>
      <c r="H18" s="63"/>
      <c r="I18" s="147">
        <f t="shared" si="0"/>
        <v>0</v>
      </c>
      <c r="J18" s="147"/>
      <c r="K18" s="147"/>
      <c r="L18" s="147"/>
      <c r="M18" s="147"/>
      <c r="N18" s="147"/>
      <c r="O18" s="147"/>
      <c r="P18" s="147"/>
      <c r="Q18" s="147">
        <f t="shared" si="1"/>
        <v>0</v>
      </c>
      <c r="R18" s="107" t="e">
        <f t="shared" si="2"/>
        <v>#DIV/0!</v>
      </c>
    </row>
    <row r="19" spans="2:18" ht="45" customHeight="1" thickBot="1">
      <c r="B19" s="60">
        <v>10</v>
      </c>
      <c r="C19" s="559"/>
      <c r="D19" s="201" t="s">
        <v>133</v>
      </c>
      <c r="E19" s="63"/>
      <c r="F19" s="90" t="s">
        <v>129</v>
      </c>
      <c r="G19" s="63"/>
      <c r="H19" s="63"/>
      <c r="I19" s="147">
        <f t="shared" si="0"/>
        <v>0</v>
      </c>
      <c r="J19" s="147"/>
      <c r="K19" s="147"/>
      <c r="L19" s="147"/>
      <c r="M19" s="147"/>
      <c r="N19" s="147"/>
      <c r="O19" s="147"/>
      <c r="P19" s="147"/>
      <c r="Q19" s="147">
        <f t="shared" si="1"/>
        <v>0</v>
      </c>
      <c r="R19" s="107" t="e">
        <f t="shared" si="2"/>
        <v>#DIV/0!</v>
      </c>
    </row>
    <row r="20" spans="2:18" ht="46.5" customHeight="1" thickBot="1">
      <c r="B20" s="60">
        <v>11</v>
      </c>
      <c r="C20" s="560"/>
      <c r="D20" s="200" t="s">
        <v>134</v>
      </c>
      <c r="E20" s="63"/>
      <c r="F20" s="63" t="s">
        <v>130</v>
      </c>
      <c r="G20" s="63"/>
      <c r="H20" s="63"/>
      <c r="I20" s="147">
        <f t="shared" si="0"/>
        <v>0</v>
      </c>
      <c r="J20" s="147"/>
      <c r="K20" s="147"/>
      <c r="L20" s="147"/>
      <c r="M20" s="147"/>
      <c r="N20" s="147"/>
      <c r="O20" s="147"/>
      <c r="P20" s="147"/>
      <c r="Q20" s="147">
        <f t="shared" si="1"/>
        <v>0</v>
      </c>
      <c r="R20" s="107" t="e">
        <f t="shared" si="2"/>
        <v>#DIV/0!</v>
      </c>
    </row>
    <row r="21" spans="2:18" ht="46.5" customHeight="1" thickBot="1">
      <c r="B21" s="60">
        <v>12</v>
      </c>
      <c r="C21" s="561" t="s">
        <v>101</v>
      </c>
      <c r="D21" s="201" t="s">
        <v>95</v>
      </c>
      <c r="E21" s="63"/>
      <c r="F21" s="63" t="s">
        <v>25</v>
      </c>
      <c r="G21" s="63"/>
      <c r="H21" s="63"/>
      <c r="I21" s="147">
        <f t="shared" si="0"/>
        <v>0</v>
      </c>
      <c r="J21" s="147"/>
      <c r="K21" s="147"/>
      <c r="L21" s="147"/>
      <c r="M21" s="147"/>
      <c r="N21" s="147"/>
      <c r="O21" s="147"/>
      <c r="P21" s="147"/>
      <c r="Q21" s="147">
        <f t="shared" si="1"/>
        <v>0</v>
      </c>
      <c r="R21" s="107" t="e">
        <f t="shared" si="2"/>
        <v>#DIV/0!</v>
      </c>
    </row>
    <row r="22" spans="2:18" ht="46.5" customHeight="1" thickBot="1">
      <c r="B22" s="60">
        <v>13</v>
      </c>
      <c r="C22" s="562"/>
      <c r="D22" s="201" t="s">
        <v>16</v>
      </c>
      <c r="E22" s="63"/>
      <c r="F22" s="63" t="s">
        <v>34</v>
      </c>
      <c r="G22" s="63"/>
      <c r="H22" s="63"/>
      <c r="I22" s="147">
        <f t="shared" si="0"/>
        <v>0</v>
      </c>
      <c r="J22" s="147"/>
      <c r="K22" s="147"/>
      <c r="L22" s="147"/>
      <c r="M22" s="147"/>
      <c r="N22" s="147"/>
      <c r="O22" s="147"/>
      <c r="P22" s="147"/>
      <c r="Q22" s="147">
        <f t="shared" si="1"/>
        <v>0</v>
      </c>
      <c r="R22" s="107" t="e">
        <f t="shared" si="2"/>
        <v>#DIV/0!</v>
      </c>
    </row>
    <row r="23" spans="2:18" ht="46.5" customHeight="1" thickBot="1">
      <c r="B23" s="60">
        <v>14</v>
      </c>
      <c r="C23" s="562"/>
      <c r="D23" s="200" t="s">
        <v>96</v>
      </c>
      <c r="E23" s="63"/>
      <c r="F23" s="63" t="s">
        <v>35</v>
      </c>
      <c r="G23" s="63"/>
      <c r="H23" s="63"/>
      <c r="I23" s="147">
        <f t="shared" si="0"/>
        <v>0</v>
      </c>
      <c r="J23" s="147"/>
      <c r="K23" s="147"/>
      <c r="L23" s="147"/>
      <c r="M23" s="147"/>
      <c r="N23" s="147"/>
      <c r="O23" s="147"/>
      <c r="P23" s="147"/>
      <c r="Q23" s="147">
        <f t="shared" si="1"/>
        <v>0</v>
      </c>
      <c r="R23" s="107" t="e">
        <f t="shared" si="2"/>
        <v>#DIV/0!</v>
      </c>
    </row>
    <row r="24" spans="2:18" ht="46.5" customHeight="1" thickBot="1">
      <c r="B24" s="60">
        <v>15</v>
      </c>
      <c r="C24" s="562"/>
      <c r="D24" s="201" t="s">
        <v>97</v>
      </c>
      <c r="E24" s="63"/>
      <c r="F24" s="63" t="s">
        <v>36</v>
      </c>
      <c r="G24" s="63"/>
      <c r="H24" s="63"/>
      <c r="I24" s="147">
        <f t="shared" si="0"/>
        <v>0</v>
      </c>
      <c r="J24" s="147"/>
      <c r="K24" s="147"/>
      <c r="L24" s="147"/>
      <c r="M24" s="147"/>
      <c r="N24" s="147"/>
      <c r="O24" s="147"/>
      <c r="P24" s="147"/>
      <c r="Q24" s="147">
        <f t="shared" si="1"/>
        <v>0</v>
      </c>
      <c r="R24" s="107" t="e">
        <f t="shared" si="2"/>
        <v>#DIV/0!</v>
      </c>
    </row>
    <row r="25" spans="2:18" ht="46.5" customHeight="1" thickBot="1">
      <c r="B25" s="60">
        <v>16</v>
      </c>
      <c r="C25" s="562"/>
      <c r="D25" s="200" t="s">
        <v>98</v>
      </c>
      <c r="E25" s="63"/>
      <c r="F25" s="63" t="s">
        <v>37</v>
      </c>
      <c r="G25" s="63"/>
      <c r="H25" s="63"/>
      <c r="I25" s="147">
        <f t="shared" si="0"/>
        <v>0</v>
      </c>
      <c r="J25" s="147"/>
      <c r="K25" s="147"/>
      <c r="L25" s="147"/>
      <c r="M25" s="147"/>
      <c r="N25" s="147"/>
      <c r="O25" s="147"/>
      <c r="P25" s="147"/>
      <c r="Q25" s="147">
        <f t="shared" si="1"/>
        <v>0</v>
      </c>
      <c r="R25" s="107" t="e">
        <f t="shared" si="2"/>
        <v>#DIV/0!</v>
      </c>
    </row>
    <row r="26" spans="2:18" ht="46.5" customHeight="1" thickBot="1">
      <c r="B26" s="60">
        <v>17</v>
      </c>
      <c r="C26" s="562"/>
      <c r="D26" s="200" t="s">
        <v>99</v>
      </c>
      <c r="E26" s="63"/>
      <c r="F26" s="63" t="s">
        <v>38</v>
      </c>
      <c r="G26" s="63"/>
      <c r="H26" s="63"/>
      <c r="I26" s="147">
        <f t="shared" si="0"/>
        <v>0</v>
      </c>
      <c r="J26" s="147"/>
      <c r="K26" s="148"/>
      <c r="L26" s="147"/>
      <c r="M26" s="147"/>
      <c r="N26" s="147"/>
      <c r="O26" s="147"/>
      <c r="P26" s="147"/>
      <c r="Q26" s="147">
        <f t="shared" si="1"/>
        <v>0</v>
      </c>
      <c r="R26" s="107" t="e">
        <f t="shared" si="2"/>
        <v>#DIV/0!</v>
      </c>
    </row>
    <row r="27" spans="2:18" ht="46.5" customHeight="1" thickBot="1">
      <c r="B27" s="60">
        <v>18</v>
      </c>
      <c r="C27" s="563"/>
      <c r="D27" s="202" t="s">
        <v>100</v>
      </c>
      <c r="E27" s="63"/>
      <c r="F27" s="91" t="s">
        <v>39</v>
      </c>
      <c r="G27" s="63"/>
      <c r="H27" s="63"/>
      <c r="I27" s="147">
        <f t="shared" si="0"/>
        <v>0</v>
      </c>
      <c r="J27" s="147"/>
      <c r="K27" s="147"/>
      <c r="L27" s="147"/>
      <c r="M27" s="147"/>
      <c r="N27" s="147"/>
      <c r="O27" s="147"/>
      <c r="P27" s="147"/>
      <c r="Q27" s="147">
        <f t="shared" si="1"/>
        <v>0</v>
      </c>
      <c r="R27" s="107" t="e">
        <f t="shared" si="2"/>
        <v>#DIV/0!</v>
      </c>
    </row>
    <row r="28" spans="2:18" ht="59.25" customHeight="1" thickBot="1">
      <c r="B28" s="60">
        <v>19</v>
      </c>
      <c r="C28" s="504" t="s">
        <v>167</v>
      </c>
      <c r="D28" s="505"/>
      <c r="E28" s="63"/>
      <c r="F28" s="63" t="s">
        <v>25</v>
      </c>
      <c r="G28" s="63"/>
      <c r="H28" s="63"/>
      <c r="I28" s="147">
        <f t="shared" si="0"/>
        <v>0</v>
      </c>
      <c r="J28" s="147"/>
      <c r="K28" s="147"/>
      <c r="L28" s="147"/>
      <c r="M28" s="147"/>
      <c r="N28" s="147"/>
      <c r="O28" s="147"/>
      <c r="P28" s="147"/>
      <c r="Q28" s="147">
        <f t="shared" si="1"/>
        <v>0</v>
      </c>
      <c r="R28" s="107" t="e">
        <f t="shared" si="2"/>
        <v>#DIV/0!</v>
      </c>
    </row>
    <row r="29" spans="2:18" ht="59.25" customHeight="1" thickBot="1">
      <c r="B29" s="60">
        <v>20</v>
      </c>
      <c r="C29" s="504" t="s">
        <v>168</v>
      </c>
      <c r="D29" s="505"/>
      <c r="E29" s="63"/>
      <c r="F29" s="63" t="s">
        <v>25</v>
      </c>
      <c r="G29" s="63"/>
      <c r="H29" s="63"/>
      <c r="I29" s="147">
        <f t="shared" si="0"/>
        <v>0</v>
      </c>
      <c r="J29" s="147"/>
      <c r="K29" s="147"/>
      <c r="L29" s="147"/>
      <c r="M29" s="147"/>
      <c r="N29" s="147"/>
      <c r="O29" s="147"/>
      <c r="P29" s="147"/>
      <c r="Q29" s="147">
        <f t="shared" si="1"/>
        <v>0</v>
      </c>
      <c r="R29" s="107" t="e">
        <f t="shared" si="2"/>
        <v>#DIV/0!</v>
      </c>
    </row>
    <row r="30" spans="2:18" ht="59.25" customHeight="1" thickBot="1">
      <c r="B30" s="60">
        <v>21</v>
      </c>
      <c r="C30" s="504" t="s">
        <v>166</v>
      </c>
      <c r="D30" s="505"/>
      <c r="E30" s="63"/>
      <c r="F30" s="91" t="s">
        <v>25</v>
      </c>
      <c r="G30" s="63"/>
      <c r="H30" s="63"/>
      <c r="I30" s="147">
        <f t="shared" si="0"/>
        <v>0</v>
      </c>
      <c r="J30" s="147"/>
      <c r="K30" s="147"/>
      <c r="L30" s="147"/>
      <c r="M30" s="147"/>
      <c r="N30" s="147"/>
      <c r="O30" s="147"/>
      <c r="P30" s="147"/>
      <c r="Q30" s="147">
        <f t="shared" si="1"/>
        <v>0</v>
      </c>
      <c r="R30" s="107" t="e">
        <f t="shared" si="2"/>
        <v>#DIV/0!</v>
      </c>
    </row>
    <row r="31" spans="2:18" ht="59.25" customHeight="1" thickBot="1">
      <c r="B31" s="60">
        <v>22</v>
      </c>
      <c r="C31" s="504" t="s">
        <v>259</v>
      </c>
      <c r="D31" s="505"/>
      <c r="E31" s="63">
        <f>'پیوست 4 قرارداد های واگذاری )'!E11</f>
        <v>0</v>
      </c>
      <c r="F31" s="92" t="s">
        <v>26</v>
      </c>
      <c r="G31" s="63">
        <f>'پیوست 4 قرارداد های واگذاری )'!G11</f>
        <v>0</v>
      </c>
      <c r="H31" s="63">
        <f>'پیوست 4 قرارداد های واگذاری )'!H11</f>
        <v>0</v>
      </c>
      <c r="I31" s="147">
        <f t="shared" si="0"/>
        <v>0</v>
      </c>
      <c r="J31" s="147"/>
      <c r="K31" s="147">
        <f>'پیوست 4 قرارداد های واگذاری )'!K11</f>
        <v>0</v>
      </c>
      <c r="L31" s="147">
        <f>'پیوست 4 قرارداد های واگذاری )'!L11</f>
        <v>0</v>
      </c>
      <c r="M31" s="147">
        <f>'پیوست 4 قرارداد های واگذاری )'!M11</f>
        <v>0</v>
      </c>
      <c r="N31" s="147">
        <f>'پیوست 4 قرارداد های واگذاری )'!N11</f>
        <v>0</v>
      </c>
      <c r="O31" s="147">
        <f>'پیوست 4 قرارداد های واگذاری )'!O11</f>
        <v>0</v>
      </c>
      <c r="P31" s="147">
        <f>'پیوست 4 قرارداد های واگذاری )'!P11</f>
        <v>0</v>
      </c>
      <c r="Q31" s="147">
        <f t="shared" si="1"/>
        <v>0</v>
      </c>
      <c r="R31" s="107" t="e">
        <f t="shared" si="2"/>
        <v>#DIV/0!</v>
      </c>
    </row>
    <row r="32" spans="2:18" ht="59.25" customHeight="1" thickBot="1">
      <c r="B32" s="60">
        <v>23</v>
      </c>
      <c r="C32" s="504" t="s">
        <v>87</v>
      </c>
      <c r="D32" s="505"/>
      <c r="E32" s="63"/>
      <c r="F32" s="91" t="s">
        <v>28</v>
      </c>
      <c r="G32" s="63"/>
      <c r="H32" s="63"/>
      <c r="I32" s="147">
        <f t="shared" si="0"/>
        <v>0</v>
      </c>
      <c r="J32" s="147"/>
      <c r="K32" s="147"/>
      <c r="L32" s="147"/>
      <c r="M32" s="147"/>
      <c r="N32" s="147"/>
      <c r="O32" s="147"/>
      <c r="P32" s="147"/>
      <c r="Q32" s="147">
        <f t="shared" si="1"/>
        <v>0</v>
      </c>
      <c r="R32" s="107" t="e">
        <f t="shared" si="2"/>
        <v>#DIV/0!</v>
      </c>
    </row>
    <row r="33" spans="2:18" ht="59.25" customHeight="1" thickBot="1">
      <c r="B33" s="60">
        <v>24</v>
      </c>
      <c r="C33" s="504" t="s">
        <v>88</v>
      </c>
      <c r="D33" s="505"/>
      <c r="E33" s="63"/>
      <c r="F33" s="91" t="s">
        <v>33</v>
      </c>
      <c r="G33" s="63"/>
      <c r="H33" s="63"/>
      <c r="I33" s="147">
        <f t="shared" si="0"/>
        <v>0</v>
      </c>
      <c r="J33" s="147"/>
      <c r="K33" s="147"/>
      <c r="L33" s="147"/>
      <c r="M33" s="147"/>
      <c r="N33" s="147"/>
      <c r="O33" s="147"/>
      <c r="P33" s="147"/>
      <c r="Q33" s="147">
        <f t="shared" si="1"/>
        <v>0</v>
      </c>
      <c r="R33" s="107" t="e">
        <f t="shared" si="2"/>
        <v>#DIV/0!</v>
      </c>
    </row>
    <row r="34" spans="2:18" ht="59.25" customHeight="1" thickBot="1">
      <c r="B34" s="60">
        <v>25</v>
      </c>
      <c r="C34" s="504" t="s">
        <v>89</v>
      </c>
      <c r="D34" s="505"/>
      <c r="E34" s="63"/>
      <c r="F34" s="91" t="s">
        <v>25</v>
      </c>
      <c r="G34" s="63"/>
      <c r="H34" s="63"/>
      <c r="I34" s="147">
        <f t="shared" si="0"/>
        <v>0</v>
      </c>
      <c r="J34" s="147"/>
      <c r="K34" s="147"/>
      <c r="L34" s="147"/>
      <c r="M34" s="147"/>
      <c r="N34" s="147"/>
      <c r="O34" s="147"/>
      <c r="P34" s="147"/>
      <c r="Q34" s="147">
        <f t="shared" si="1"/>
        <v>0</v>
      </c>
      <c r="R34" s="107" t="e">
        <f t="shared" si="2"/>
        <v>#DIV/0!</v>
      </c>
    </row>
    <row r="35" spans="2:18" ht="59.25" customHeight="1" thickBot="1">
      <c r="B35" s="60">
        <v>26</v>
      </c>
      <c r="C35" s="504" t="s">
        <v>90</v>
      </c>
      <c r="D35" s="505"/>
      <c r="E35" s="63"/>
      <c r="F35" s="91" t="s">
        <v>29</v>
      </c>
      <c r="G35" s="63"/>
      <c r="H35" s="63"/>
      <c r="I35" s="147">
        <f t="shared" si="0"/>
        <v>0</v>
      </c>
      <c r="J35" s="147"/>
      <c r="K35" s="147"/>
      <c r="L35" s="147"/>
      <c r="M35" s="147"/>
      <c r="N35" s="147"/>
      <c r="O35" s="147"/>
      <c r="P35" s="147"/>
      <c r="Q35" s="147">
        <f t="shared" si="1"/>
        <v>0</v>
      </c>
      <c r="R35" s="107" t="e">
        <f t="shared" si="2"/>
        <v>#DIV/0!</v>
      </c>
    </row>
    <row r="36" spans="2:18" ht="73.5" customHeight="1" thickBot="1">
      <c r="B36" s="60">
        <v>27</v>
      </c>
      <c r="C36" s="504" t="s">
        <v>366</v>
      </c>
      <c r="D36" s="505"/>
      <c r="E36" s="63"/>
      <c r="F36" s="93" t="s">
        <v>30</v>
      </c>
      <c r="G36" s="63"/>
      <c r="H36" s="63"/>
      <c r="I36" s="147">
        <f t="shared" si="0"/>
        <v>0</v>
      </c>
      <c r="J36" s="147"/>
      <c r="K36" s="147"/>
      <c r="L36" s="147"/>
      <c r="M36" s="147"/>
      <c r="N36" s="147"/>
      <c r="O36" s="147"/>
      <c r="P36" s="147"/>
      <c r="Q36" s="147">
        <f t="shared" si="1"/>
        <v>0</v>
      </c>
      <c r="R36" s="107" t="e">
        <f t="shared" si="2"/>
        <v>#DIV/0!</v>
      </c>
    </row>
    <row r="37" spans="2:18" ht="93" customHeight="1" thickBot="1">
      <c r="B37" s="60">
        <v>28</v>
      </c>
      <c r="C37" s="504" t="s">
        <v>15</v>
      </c>
      <c r="D37" s="505"/>
      <c r="E37" s="63"/>
      <c r="F37" s="63"/>
      <c r="G37" s="63"/>
      <c r="H37" s="63"/>
      <c r="I37" s="147">
        <f t="shared" si="0"/>
        <v>0</v>
      </c>
      <c r="J37" s="147"/>
      <c r="K37" s="147"/>
      <c r="L37" s="147"/>
      <c r="M37" s="147"/>
      <c r="N37" s="147"/>
      <c r="O37" s="147"/>
      <c r="P37" s="147"/>
      <c r="Q37" s="147">
        <f t="shared" si="1"/>
        <v>0</v>
      </c>
      <c r="R37" s="107" t="e">
        <f t="shared" si="2"/>
        <v>#DIV/0!</v>
      </c>
    </row>
    <row r="38" spans="2:18" ht="56.25" customHeight="1" thickBot="1">
      <c r="B38" s="60">
        <v>29</v>
      </c>
      <c r="C38" s="504" t="s">
        <v>44</v>
      </c>
      <c r="D38" s="505"/>
      <c r="E38" s="63"/>
      <c r="F38" s="63"/>
      <c r="G38" s="63"/>
      <c r="H38" s="63"/>
      <c r="I38" s="147">
        <f t="shared" si="0"/>
        <v>0</v>
      </c>
      <c r="J38" s="147"/>
      <c r="K38" s="147"/>
      <c r="L38" s="147"/>
      <c r="M38" s="147"/>
      <c r="N38" s="147"/>
      <c r="O38" s="147"/>
      <c r="P38" s="147"/>
      <c r="Q38" s="147">
        <f t="shared" si="1"/>
        <v>0</v>
      </c>
      <c r="R38" s="107" t="e">
        <f t="shared" si="2"/>
        <v>#DIV/0!</v>
      </c>
    </row>
    <row r="39" spans="2:18" ht="66.75" customHeight="1" thickBot="1">
      <c r="B39" s="60">
        <v>30</v>
      </c>
      <c r="C39" s="504" t="s">
        <v>14</v>
      </c>
      <c r="D39" s="505"/>
      <c r="E39" s="63"/>
      <c r="F39" s="92" t="s">
        <v>31</v>
      </c>
      <c r="G39" s="63"/>
      <c r="H39" s="63"/>
      <c r="I39" s="147">
        <f t="shared" si="0"/>
        <v>0</v>
      </c>
      <c r="J39" s="147"/>
      <c r="K39" s="147"/>
      <c r="L39" s="147"/>
      <c r="M39" s="147"/>
      <c r="N39" s="147"/>
      <c r="O39" s="147"/>
      <c r="P39" s="147"/>
      <c r="Q39" s="147">
        <f t="shared" si="1"/>
        <v>0</v>
      </c>
      <c r="R39" s="107" t="e">
        <f t="shared" si="2"/>
        <v>#DIV/0!</v>
      </c>
    </row>
    <row r="40" spans="2:18" ht="56.25" customHeight="1" thickBot="1">
      <c r="B40" s="60">
        <v>31</v>
      </c>
      <c r="C40" s="504" t="s">
        <v>103</v>
      </c>
      <c r="D40" s="505"/>
      <c r="E40" s="63"/>
      <c r="F40" s="90" t="s">
        <v>32</v>
      </c>
      <c r="G40" s="63"/>
      <c r="H40" s="63"/>
      <c r="I40" s="147">
        <f t="shared" si="0"/>
        <v>0</v>
      </c>
      <c r="J40" s="147"/>
      <c r="K40" s="147"/>
      <c r="L40" s="147"/>
      <c r="M40" s="147"/>
      <c r="N40" s="147"/>
      <c r="O40" s="147"/>
      <c r="P40" s="147"/>
      <c r="Q40" s="147">
        <f t="shared" si="1"/>
        <v>0</v>
      </c>
      <c r="R40" s="107" t="e">
        <f t="shared" si="2"/>
        <v>#DIV/0!</v>
      </c>
    </row>
    <row r="41" spans="2:18" ht="56.25" customHeight="1" thickBot="1">
      <c r="B41" s="60">
        <v>32</v>
      </c>
      <c r="C41" s="504" t="s">
        <v>104</v>
      </c>
      <c r="D41" s="505"/>
      <c r="E41" s="63"/>
      <c r="F41" s="90" t="s">
        <v>135</v>
      </c>
      <c r="G41" s="63"/>
      <c r="H41" s="63"/>
      <c r="I41" s="147">
        <f t="shared" si="0"/>
        <v>0</v>
      </c>
      <c r="J41" s="147"/>
      <c r="K41" s="147"/>
      <c r="L41" s="147"/>
      <c r="M41" s="147"/>
      <c r="N41" s="147"/>
      <c r="O41" s="147"/>
      <c r="P41" s="147"/>
      <c r="Q41" s="147">
        <f t="shared" si="1"/>
        <v>0</v>
      </c>
      <c r="R41" s="107" t="e">
        <f t="shared" si="2"/>
        <v>#DIV/0!</v>
      </c>
    </row>
    <row r="42" spans="2:18" ht="56.25" customHeight="1" thickBot="1">
      <c r="B42" s="61">
        <v>33</v>
      </c>
      <c r="C42" s="502" t="s">
        <v>260</v>
      </c>
      <c r="D42" s="503"/>
      <c r="E42" s="63">
        <f>'پیوست  سایرهزینه ها   (5)'!E11</f>
        <v>0</v>
      </c>
      <c r="F42" s="63">
        <f>'پیوست  سایرهزینه ها   (5)'!F11</f>
        <v>0</v>
      </c>
      <c r="G42" s="63">
        <f>'پیوست  سایرهزینه ها   (5)'!G11</f>
        <v>0</v>
      </c>
      <c r="H42" s="63">
        <f>'پیوست  سایرهزینه ها   (5)'!H11</f>
        <v>0</v>
      </c>
      <c r="I42" s="147">
        <f t="shared" si="0"/>
        <v>0</v>
      </c>
      <c r="J42" s="147"/>
      <c r="K42" s="147"/>
      <c r="L42" s="147">
        <f>'پیوست  سایرهزینه ها   (5)'!L11</f>
        <v>0</v>
      </c>
      <c r="M42" s="147">
        <f>'پیوست  سایرهزینه ها   (5)'!M11</f>
        <v>0</v>
      </c>
      <c r="N42" s="147"/>
      <c r="O42" s="147">
        <f>'پیوست  سایرهزینه ها   (5)'!O11</f>
        <v>0</v>
      </c>
      <c r="P42" s="147">
        <f>'پیوست  سایرهزینه ها   (5)'!P11</f>
        <v>0</v>
      </c>
      <c r="Q42" s="147">
        <f t="shared" si="1"/>
        <v>0</v>
      </c>
      <c r="R42" s="107" t="e">
        <f t="shared" si="2"/>
        <v>#DIV/0!</v>
      </c>
    </row>
    <row r="43" spans="2:18" ht="88.5" customHeight="1" thickBot="1">
      <c r="B43" s="520" t="s">
        <v>91</v>
      </c>
      <c r="C43" s="521"/>
      <c r="D43" s="521"/>
      <c r="E43" s="521"/>
      <c r="F43" s="521"/>
      <c r="G43" s="522"/>
      <c r="H43" s="523"/>
      <c r="I43" s="4">
        <f>SUM(I10:I42)</f>
        <v>0</v>
      </c>
      <c r="J43" s="4">
        <f t="shared" ref="J43:Q43" si="3">SUM(J10:J42)</f>
        <v>0</v>
      </c>
      <c r="K43" s="4">
        <f t="shared" si="3"/>
        <v>0</v>
      </c>
      <c r="L43" s="4">
        <f t="shared" si="3"/>
        <v>0</v>
      </c>
      <c r="M43" s="4">
        <f t="shared" si="3"/>
        <v>0</v>
      </c>
      <c r="N43" s="4">
        <f t="shared" si="3"/>
        <v>0</v>
      </c>
      <c r="O43" s="4">
        <f t="shared" si="3"/>
        <v>0</v>
      </c>
      <c r="P43" s="4">
        <f t="shared" si="3"/>
        <v>0</v>
      </c>
      <c r="Q43" s="4">
        <f t="shared" si="3"/>
        <v>0</v>
      </c>
      <c r="R43" s="110"/>
    </row>
    <row r="44" spans="2:18" ht="29.25" customHeight="1" thickBot="1">
      <c r="D44" s="494"/>
      <c r="E44" s="494"/>
      <c r="F44" s="494"/>
      <c r="G44" s="494"/>
      <c r="H44" s="494"/>
      <c r="I44" s="494"/>
      <c r="J44" s="494"/>
    </row>
    <row r="45" spans="2:18" ht="61.5" customHeight="1">
      <c r="B45" s="365" t="s">
        <v>360</v>
      </c>
      <c r="C45" s="524"/>
      <c r="D45" s="525" t="s">
        <v>354</v>
      </c>
      <c r="E45" s="524"/>
      <c r="F45" s="525" t="s">
        <v>359</v>
      </c>
      <c r="G45" s="366"/>
      <c r="H45" s="365" t="s">
        <v>355</v>
      </c>
      <c r="I45" s="526"/>
      <c r="J45" s="526"/>
      <c r="K45" s="524"/>
      <c r="L45" s="525" t="s">
        <v>356</v>
      </c>
      <c r="M45" s="526"/>
      <c r="N45" s="524"/>
      <c r="O45" s="525" t="s">
        <v>375</v>
      </c>
      <c r="P45" s="526"/>
      <c r="Q45" s="366"/>
    </row>
    <row r="46" spans="2:18" ht="53.25" customHeight="1">
      <c r="B46" s="371"/>
      <c r="C46" s="373"/>
      <c r="D46" s="369"/>
      <c r="E46" s="373"/>
      <c r="F46" s="369"/>
      <c r="G46" s="372"/>
      <c r="H46" s="448"/>
      <c r="I46" s="274"/>
      <c r="J46" s="274"/>
      <c r="K46" s="275"/>
      <c r="L46" s="273"/>
      <c r="M46" s="274"/>
      <c r="N46" s="275"/>
      <c r="O46" s="369"/>
      <c r="P46" s="370"/>
      <c r="Q46" s="372"/>
    </row>
    <row r="47" spans="2:18" ht="170.25" customHeight="1" thickBot="1">
      <c r="B47" s="376" t="s">
        <v>357</v>
      </c>
      <c r="C47" s="500"/>
      <c r="D47" s="501" t="s">
        <v>357</v>
      </c>
      <c r="E47" s="500"/>
      <c r="F47" s="501" t="s">
        <v>357</v>
      </c>
      <c r="G47" s="377"/>
      <c r="H47" s="376" t="s">
        <v>357</v>
      </c>
      <c r="I47" s="527"/>
      <c r="J47" s="527"/>
      <c r="K47" s="500"/>
      <c r="L47" s="501" t="s">
        <v>357</v>
      </c>
      <c r="M47" s="527"/>
      <c r="N47" s="500"/>
      <c r="O47" s="501" t="s">
        <v>357</v>
      </c>
      <c r="P47" s="527"/>
      <c r="Q47" s="377"/>
    </row>
  </sheetData>
  <sheetProtection formatCells="0" formatColumns="0" formatRows="0" insertColumns="0" insertRows="0" insertHyperlinks="0" deleteColumns="0" deleteRows="0" sort="0" autoFilter="0" pivotTables="0"/>
  <mergeCells count="58">
    <mergeCell ref="C40:D40"/>
    <mergeCell ref="C33:D33"/>
    <mergeCell ref="E3:Q4"/>
    <mergeCell ref="O8:O9"/>
    <mergeCell ref="C31:D31"/>
    <mergeCell ref="C10:C16"/>
    <mergeCell ref="C30:D30"/>
    <mergeCell ref="C28:D28"/>
    <mergeCell ref="C29:D29"/>
    <mergeCell ref="I8:I9"/>
    <mergeCell ref="C17:C20"/>
    <mergeCell ref="C21:C27"/>
    <mergeCell ref="C34:D34"/>
    <mergeCell ref="C37:D37"/>
    <mergeCell ref="C38:D38"/>
    <mergeCell ref="C39:D39"/>
    <mergeCell ref="E7:E9"/>
    <mergeCell ref="C32:D32"/>
    <mergeCell ref="R7:R9"/>
    <mergeCell ref="B5:R5"/>
    <mergeCell ref="F7:H8"/>
    <mergeCell ref="J7:Q7"/>
    <mergeCell ref="J8:K8"/>
    <mergeCell ref="L8:M8"/>
    <mergeCell ref="L45:N45"/>
    <mergeCell ref="L46:N46"/>
    <mergeCell ref="L47:N47"/>
    <mergeCell ref="O45:Q45"/>
    <mergeCell ref="O46:Q46"/>
    <mergeCell ref="O47:Q47"/>
    <mergeCell ref="B45:C45"/>
    <mergeCell ref="D45:E45"/>
    <mergeCell ref="F45:G45"/>
    <mergeCell ref="H45:K45"/>
    <mergeCell ref="B2:D3"/>
    <mergeCell ref="C42:D42"/>
    <mergeCell ref="C41:D41"/>
    <mergeCell ref="D44:J44"/>
    <mergeCell ref="C35:D35"/>
    <mergeCell ref="C36:D36"/>
    <mergeCell ref="E2:Q2"/>
    <mergeCell ref="P6:Q6"/>
    <mergeCell ref="Q8:Q9"/>
    <mergeCell ref="B4:D4"/>
    <mergeCell ref="K6:N6"/>
    <mergeCell ref="C7:D9"/>
    <mergeCell ref="P8:P9"/>
    <mergeCell ref="N8:N9"/>
    <mergeCell ref="B7:B9"/>
    <mergeCell ref="B43:H43"/>
    <mergeCell ref="B46:C46"/>
    <mergeCell ref="D46:E46"/>
    <mergeCell ref="F46:G46"/>
    <mergeCell ref="H46:K46"/>
    <mergeCell ref="B47:C47"/>
    <mergeCell ref="D47:E47"/>
    <mergeCell ref="F47:G47"/>
    <mergeCell ref="H47:K47"/>
  </mergeCells>
  <printOptions horizontalCentered="1" verticalCentered="1"/>
  <pageMargins left="0" right="0" top="0" bottom="0" header="0" footer="0"/>
  <pageSetup paperSize="9" scale="3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44"/>
  <sheetViews>
    <sheetView rightToLeft="1" view="pageBreakPreview" topLeftCell="B14" zoomScale="23" zoomScaleNormal="24" zoomScaleSheetLayoutView="23" workbookViewId="0">
      <selection activeCell="C31" sqref="C31"/>
    </sheetView>
  </sheetViews>
  <sheetFormatPr defaultRowHeight="23.4"/>
  <cols>
    <col min="1" max="1" width="14.88671875" customWidth="1"/>
    <col min="2" max="2" width="40.6640625" customWidth="1"/>
    <col min="3" max="3" width="173.77734375" style="5" customWidth="1"/>
    <col min="4" max="4" width="32.33203125" style="5" customWidth="1"/>
    <col min="5" max="9" width="32.33203125" customWidth="1"/>
    <col min="10" max="10" width="37.77734375" customWidth="1"/>
    <col min="11" max="11" width="32.33203125" customWidth="1"/>
    <col min="12" max="12" width="56.33203125" customWidth="1"/>
  </cols>
  <sheetData>
    <row r="1" spans="2:12" ht="24" thickBot="1"/>
    <row r="2" spans="2:12" ht="63.75" customHeight="1">
      <c r="B2" s="409" t="s">
        <v>40</v>
      </c>
      <c r="C2" s="410"/>
      <c r="D2" s="411"/>
      <c r="E2" s="591" t="s">
        <v>263</v>
      </c>
      <c r="F2" s="592"/>
      <c r="G2" s="592"/>
      <c r="H2" s="592"/>
      <c r="I2" s="592"/>
      <c r="J2" s="592"/>
      <c r="K2" s="592"/>
      <c r="L2" s="593"/>
    </row>
    <row r="3" spans="2:12" ht="51.75" customHeight="1">
      <c r="B3" s="412"/>
      <c r="C3" s="413"/>
      <c r="D3" s="414"/>
      <c r="E3" s="594"/>
      <c r="F3" s="595"/>
      <c r="G3" s="595"/>
      <c r="H3" s="595"/>
      <c r="I3" s="595"/>
      <c r="J3" s="595"/>
      <c r="K3" s="595"/>
      <c r="L3" s="596"/>
    </row>
    <row r="4" spans="2:12" ht="51.75" customHeight="1" thickBot="1">
      <c r="B4" s="439" t="s">
        <v>58</v>
      </c>
      <c r="C4" s="440"/>
      <c r="D4" s="441"/>
      <c r="E4" s="491" t="s">
        <v>373</v>
      </c>
      <c r="F4" s="492"/>
      <c r="G4" s="492"/>
      <c r="H4" s="492"/>
      <c r="I4" s="492"/>
      <c r="J4" s="492"/>
      <c r="K4" s="492"/>
      <c r="L4" s="493"/>
    </row>
    <row r="5" spans="2:12" ht="51.75" customHeight="1" thickBot="1">
      <c r="B5" s="613" t="s">
        <v>125</v>
      </c>
      <c r="C5" s="614"/>
      <c r="D5" s="614"/>
      <c r="E5" s="614"/>
      <c r="F5" s="614"/>
      <c r="G5" s="614"/>
      <c r="H5" s="614"/>
      <c r="I5" s="614"/>
      <c r="J5" s="614"/>
      <c r="K5" s="614"/>
      <c r="L5" s="615"/>
    </row>
    <row r="6" spans="2:12" ht="99.75" customHeight="1" thickBot="1">
      <c r="B6" s="24"/>
      <c r="C6" s="26"/>
      <c r="D6" s="26"/>
      <c r="E6" s="26"/>
      <c r="F6" s="27"/>
      <c r="G6" s="26"/>
      <c r="H6" s="597" t="s">
        <v>0</v>
      </c>
      <c r="I6" s="597"/>
      <c r="J6" s="597"/>
      <c r="K6" s="597"/>
      <c r="L6" s="598"/>
    </row>
    <row r="7" spans="2:12" ht="129.75" customHeight="1" thickBot="1">
      <c r="B7" s="599" t="s">
        <v>124</v>
      </c>
      <c r="C7" s="601" t="s">
        <v>123</v>
      </c>
      <c r="D7" s="609" t="s">
        <v>56</v>
      </c>
      <c r="E7" s="603" t="s">
        <v>45</v>
      </c>
      <c r="F7" s="203" t="s">
        <v>137</v>
      </c>
      <c r="G7" s="605" t="s">
        <v>212</v>
      </c>
      <c r="H7" s="606"/>
      <c r="I7" s="607"/>
      <c r="J7" s="607"/>
      <c r="K7" s="607"/>
      <c r="L7" s="608"/>
    </row>
    <row r="8" spans="2:12" ht="201" customHeight="1" thickBot="1">
      <c r="B8" s="600"/>
      <c r="C8" s="602"/>
      <c r="D8" s="610"/>
      <c r="E8" s="604"/>
      <c r="F8" s="204" t="s">
        <v>206</v>
      </c>
      <c r="G8" s="238" t="s">
        <v>12</v>
      </c>
      <c r="H8" s="239" t="s">
        <v>376</v>
      </c>
      <c r="I8" s="239" t="s">
        <v>379</v>
      </c>
      <c r="J8" s="239" t="s">
        <v>380</v>
      </c>
      <c r="K8" s="239" t="s">
        <v>197</v>
      </c>
      <c r="L8" s="240" t="s">
        <v>1</v>
      </c>
    </row>
    <row r="9" spans="2:12" ht="44.25" customHeight="1" thickBot="1">
      <c r="B9" s="611" t="s">
        <v>57</v>
      </c>
      <c r="C9" s="236"/>
      <c r="D9" s="152"/>
      <c r="E9" s="162"/>
      <c r="F9" s="564">
        <f>L9</f>
        <v>0</v>
      </c>
      <c r="G9" s="564"/>
      <c r="H9" s="564"/>
      <c r="I9" s="564"/>
      <c r="J9" s="564"/>
      <c r="K9" s="564"/>
      <c r="L9" s="564">
        <f>SUM(G9:K19)</f>
        <v>0</v>
      </c>
    </row>
    <row r="10" spans="2:12" ht="44.25" customHeight="1" thickBot="1">
      <c r="B10" s="590"/>
      <c r="C10" s="236"/>
      <c r="D10" s="152"/>
      <c r="E10" s="162"/>
      <c r="F10" s="565"/>
      <c r="G10" s="565"/>
      <c r="H10" s="565"/>
      <c r="I10" s="565"/>
      <c r="J10" s="565"/>
      <c r="K10" s="565"/>
      <c r="L10" s="565"/>
    </row>
    <row r="11" spans="2:12" ht="44.25" customHeight="1" thickBot="1">
      <c r="B11" s="590"/>
      <c r="C11" s="236"/>
      <c r="D11" s="152"/>
      <c r="E11" s="162"/>
      <c r="F11" s="565"/>
      <c r="G11" s="565"/>
      <c r="H11" s="565"/>
      <c r="I11" s="565"/>
      <c r="J11" s="565"/>
      <c r="K11" s="565"/>
      <c r="L11" s="565"/>
    </row>
    <row r="12" spans="2:12" ht="44.25" customHeight="1" thickBot="1">
      <c r="B12" s="590"/>
      <c r="C12" s="236"/>
      <c r="D12" s="152"/>
      <c r="E12" s="162"/>
      <c r="F12" s="565"/>
      <c r="G12" s="565"/>
      <c r="H12" s="565"/>
      <c r="I12" s="565"/>
      <c r="J12" s="565"/>
      <c r="K12" s="565"/>
      <c r="L12" s="565"/>
    </row>
    <row r="13" spans="2:12" ht="44.25" customHeight="1" thickBot="1">
      <c r="B13" s="590"/>
      <c r="C13" s="236"/>
      <c r="D13" s="152"/>
      <c r="E13" s="162"/>
      <c r="F13" s="565"/>
      <c r="G13" s="565"/>
      <c r="H13" s="565"/>
      <c r="I13" s="565"/>
      <c r="J13" s="565"/>
      <c r="K13" s="565"/>
      <c r="L13" s="565"/>
    </row>
    <row r="14" spans="2:12" ht="44.25" customHeight="1" thickBot="1">
      <c r="B14" s="590"/>
      <c r="C14" s="236"/>
      <c r="D14" s="152"/>
      <c r="E14" s="162"/>
      <c r="F14" s="565"/>
      <c r="G14" s="565"/>
      <c r="H14" s="565"/>
      <c r="I14" s="565"/>
      <c r="J14" s="565"/>
      <c r="K14" s="565"/>
      <c r="L14" s="565"/>
    </row>
    <row r="15" spans="2:12" ht="44.25" customHeight="1" thickBot="1">
      <c r="B15" s="590"/>
      <c r="C15" s="236"/>
      <c r="D15" s="152"/>
      <c r="E15" s="162"/>
      <c r="F15" s="565"/>
      <c r="G15" s="565"/>
      <c r="H15" s="565"/>
      <c r="I15" s="565"/>
      <c r="J15" s="565"/>
      <c r="K15" s="565"/>
      <c r="L15" s="565"/>
    </row>
    <row r="16" spans="2:12" ht="44.25" customHeight="1" thickBot="1">
      <c r="B16" s="590"/>
      <c r="C16" s="236"/>
      <c r="D16" s="152"/>
      <c r="E16" s="162"/>
      <c r="F16" s="565"/>
      <c r="G16" s="565"/>
      <c r="H16" s="565"/>
      <c r="I16" s="565"/>
      <c r="J16" s="565"/>
      <c r="K16" s="565"/>
      <c r="L16" s="565"/>
    </row>
    <row r="17" spans="2:12" ht="44.25" customHeight="1" thickBot="1">
      <c r="B17" s="590"/>
      <c r="C17" s="236"/>
      <c r="D17" s="152"/>
      <c r="E17" s="162"/>
      <c r="F17" s="565"/>
      <c r="G17" s="565"/>
      <c r="H17" s="565"/>
      <c r="I17" s="565"/>
      <c r="J17" s="565"/>
      <c r="K17" s="565"/>
      <c r="L17" s="565"/>
    </row>
    <row r="18" spans="2:12" ht="44.25" customHeight="1" thickBot="1">
      <c r="B18" s="590"/>
      <c r="C18" s="236"/>
      <c r="D18" s="152"/>
      <c r="E18" s="162"/>
      <c r="F18" s="565"/>
      <c r="G18" s="565"/>
      <c r="H18" s="565"/>
      <c r="I18" s="565"/>
      <c r="J18" s="565"/>
      <c r="K18" s="565"/>
      <c r="L18" s="565"/>
    </row>
    <row r="19" spans="2:12" ht="43.8" customHeight="1" thickBot="1">
      <c r="B19" s="590"/>
      <c r="C19" s="236"/>
      <c r="D19" s="152"/>
      <c r="E19" s="162"/>
      <c r="F19" s="565"/>
      <c r="G19" s="565"/>
      <c r="H19" s="565"/>
      <c r="I19" s="565"/>
      <c r="J19" s="565"/>
      <c r="K19" s="565"/>
      <c r="L19" s="565"/>
    </row>
    <row r="20" spans="2:12" ht="68.25" customHeight="1" thickBot="1">
      <c r="B20" s="612"/>
      <c r="C20" s="616" t="s">
        <v>147</v>
      </c>
      <c r="D20" s="617"/>
      <c r="E20" s="617"/>
      <c r="F20" s="241">
        <f t="shared" ref="F20:L20" si="0">SUM(F9:F19)</f>
        <v>0</v>
      </c>
      <c r="G20" s="241">
        <f t="shared" si="0"/>
        <v>0</v>
      </c>
      <c r="H20" s="241">
        <f t="shared" si="0"/>
        <v>0</v>
      </c>
      <c r="I20" s="241">
        <f t="shared" si="0"/>
        <v>0</v>
      </c>
      <c r="J20" s="241">
        <f t="shared" si="0"/>
        <v>0</v>
      </c>
      <c r="K20" s="241">
        <f t="shared" si="0"/>
        <v>0</v>
      </c>
      <c r="L20" s="241">
        <f t="shared" si="0"/>
        <v>0</v>
      </c>
    </row>
    <row r="21" spans="2:12" ht="44.25" customHeight="1" thickBot="1">
      <c r="B21" s="590" t="s">
        <v>13</v>
      </c>
      <c r="C21" s="236"/>
      <c r="D21" s="65"/>
      <c r="E21" s="66"/>
      <c r="F21" s="564">
        <f>L21</f>
        <v>0</v>
      </c>
      <c r="G21" s="564"/>
      <c r="H21" s="564"/>
      <c r="I21" s="564"/>
      <c r="J21" s="564"/>
      <c r="K21" s="564"/>
      <c r="L21" s="564">
        <f>SUM(G21:K21)</f>
        <v>0</v>
      </c>
    </row>
    <row r="22" spans="2:12" ht="44.25" customHeight="1" thickBot="1">
      <c r="B22" s="590"/>
      <c r="C22" s="236"/>
      <c r="D22" s="65"/>
      <c r="E22" s="66"/>
      <c r="F22" s="565"/>
      <c r="G22" s="565"/>
      <c r="H22" s="565"/>
      <c r="I22" s="565"/>
      <c r="J22" s="565"/>
      <c r="K22" s="565"/>
      <c r="L22" s="565"/>
    </row>
    <row r="23" spans="2:12" ht="44.25" customHeight="1" thickBot="1">
      <c r="B23" s="590"/>
      <c r="C23" s="236"/>
      <c r="D23" s="65"/>
      <c r="E23" s="66"/>
      <c r="F23" s="565"/>
      <c r="G23" s="565"/>
      <c r="H23" s="565"/>
      <c r="I23" s="565"/>
      <c r="J23" s="565"/>
      <c r="K23" s="565"/>
      <c r="L23" s="565"/>
    </row>
    <row r="24" spans="2:12" ht="44.25" customHeight="1" thickBot="1">
      <c r="B24" s="590"/>
      <c r="C24" s="236"/>
      <c r="D24" s="65"/>
      <c r="E24" s="66"/>
      <c r="F24" s="565"/>
      <c r="G24" s="565"/>
      <c r="H24" s="565"/>
      <c r="I24" s="565"/>
      <c r="J24" s="565"/>
      <c r="K24" s="565"/>
      <c r="L24" s="565"/>
    </row>
    <row r="25" spans="2:12" ht="44.25" customHeight="1" thickBot="1">
      <c r="B25" s="590"/>
      <c r="C25" s="236"/>
      <c r="D25" s="65"/>
      <c r="E25" s="66"/>
      <c r="F25" s="565"/>
      <c r="G25" s="565"/>
      <c r="H25" s="565"/>
      <c r="I25" s="565"/>
      <c r="J25" s="565"/>
      <c r="K25" s="565"/>
      <c r="L25" s="565"/>
    </row>
    <row r="26" spans="2:12" ht="44.25" customHeight="1" thickBot="1">
      <c r="B26" s="590"/>
      <c r="C26" s="236"/>
      <c r="D26" s="65"/>
      <c r="E26" s="66"/>
      <c r="F26" s="565"/>
      <c r="G26" s="565"/>
      <c r="H26" s="565"/>
      <c r="I26" s="565"/>
      <c r="J26" s="565"/>
      <c r="K26" s="565"/>
      <c r="L26" s="565"/>
    </row>
    <row r="27" spans="2:12" ht="44.25" customHeight="1" thickBot="1">
      <c r="B27" s="590"/>
      <c r="C27" s="236"/>
      <c r="D27" s="65"/>
      <c r="E27" s="66"/>
      <c r="F27" s="565"/>
      <c r="G27" s="565"/>
      <c r="H27" s="565"/>
      <c r="I27" s="565"/>
      <c r="J27" s="565"/>
      <c r="K27" s="565"/>
      <c r="L27" s="565"/>
    </row>
    <row r="28" spans="2:12" ht="44.25" customHeight="1" thickBot="1">
      <c r="B28" s="590"/>
      <c r="C28" s="236"/>
      <c r="D28" s="65"/>
      <c r="E28" s="66"/>
      <c r="F28" s="565"/>
      <c r="G28" s="565"/>
      <c r="H28" s="565"/>
      <c r="I28" s="565"/>
      <c r="J28" s="565"/>
      <c r="K28" s="565"/>
      <c r="L28" s="565"/>
    </row>
    <row r="29" spans="2:12" ht="44.25" customHeight="1" thickBot="1">
      <c r="B29" s="590"/>
      <c r="C29" s="236"/>
      <c r="D29" s="65"/>
      <c r="E29" s="66"/>
      <c r="F29" s="565"/>
      <c r="G29" s="565"/>
      <c r="H29" s="565"/>
      <c r="I29" s="565"/>
      <c r="J29" s="565"/>
      <c r="K29" s="565"/>
      <c r="L29" s="565"/>
    </row>
    <row r="30" spans="2:12" ht="44.25" customHeight="1" thickBot="1">
      <c r="B30" s="590"/>
      <c r="C30" s="236"/>
      <c r="D30" s="65"/>
      <c r="E30" s="66"/>
      <c r="F30" s="565"/>
      <c r="G30" s="565"/>
      <c r="H30" s="565"/>
      <c r="I30" s="565"/>
      <c r="J30" s="565"/>
      <c r="K30" s="565"/>
      <c r="L30" s="565"/>
    </row>
    <row r="31" spans="2:12" ht="44.25" customHeight="1" thickBot="1">
      <c r="B31" s="590"/>
      <c r="C31" s="236"/>
      <c r="D31" s="65"/>
      <c r="E31" s="66"/>
      <c r="F31" s="565"/>
      <c r="G31" s="565"/>
      <c r="H31" s="565"/>
      <c r="I31" s="565"/>
      <c r="J31" s="565"/>
      <c r="K31" s="565"/>
      <c r="L31" s="565"/>
    </row>
    <row r="32" spans="2:12" ht="44.25" customHeight="1" thickBot="1">
      <c r="B32" s="590"/>
      <c r="C32" s="236"/>
      <c r="D32" s="65"/>
      <c r="E32" s="66"/>
      <c r="F32" s="565"/>
      <c r="G32" s="565"/>
      <c r="H32" s="565"/>
      <c r="I32" s="565"/>
      <c r="J32" s="565"/>
      <c r="K32" s="565"/>
      <c r="L32" s="565"/>
    </row>
    <row r="33" spans="2:12" ht="44.25" customHeight="1" thickBot="1">
      <c r="B33" s="590"/>
      <c r="C33" s="236"/>
      <c r="D33" s="65"/>
      <c r="E33" s="66"/>
      <c r="F33" s="565"/>
      <c r="G33" s="565"/>
      <c r="H33" s="565"/>
      <c r="I33" s="565"/>
      <c r="J33" s="565"/>
      <c r="K33" s="565"/>
      <c r="L33" s="565"/>
    </row>
    <row r="34" spans="2:12" ht="44.25" customHeight="1" thickBot="1">
      <c r="B34" s="590"/>
      <c r="C34" s="236"/>
      <c r="D34" s="65"/>
      <c r="E34" s="66"/>
      <c r="F34" s="565"/>
      <c r="G34" s="565"/>
      <c r="H34" s="565"/>
      <c r="I34" s="565"/>
      <c r="J34" s="565"/>
      <c r="K34" s="565"/>
      <c r="L34" s="565"/>
    </row>
    <row r="35" spans="2:12" ht="44.25" customHeight="1" thickBot="1">
      <c r="B35" s="590"/>
      <c r="C35" s="236"/>
      <c r="D35" s="65"/>
      <c r="E35" s="66"/>
      <c r="F35" s="565"/>
      <c r="G35" s="565"/>
      <c r="H35" s="565"/>
      <c r="I35" s="565"/>
      <c r="J35" s="565"/>
      <c r="K35" s="565"/>
      <c r="L35" s="565"/>
    </row>
    <row r="36" spans="2:12" ht="44.25" customHeight="1" thickBot="1">
      <c r="B36" s="590"/>
      <c r="C36" s="236"/>
      <c r="D36" s="65"/>
      <c r="E36" s="66"/>
      <c r="F36" s="565"/>
      <c r="G36" s="565"/>
      <c r="H36" s="565"/>
      <c r="I36" s="565"/>
      <c r="J36" s="565"/>
      <c r="K36" s="565"/>
      <c r="L36" s="565"/>
    </row>
    <row r="37" spans="2:12" ht="66" customHeight="1" thickBot="1">
      <c r="B37" s="590"/>
      <c r="C37" s="586" t="s">
        <v>148</v>
      </c>
      <c r="D37" s="587"/>
      <c r="E37" s="587"/>
      <c r="F37" s="242">
        <f>SUM(F21:F36)</f>
        <v>0</v>
      </c>
      <c r="G37" s="242">
        <f>SUM(G21:G36)</f>
        <v>0</v>
      </c>
      <c r="H37" s="242">
        <f>SUM(H21:H36)</f>
        <v>0</v>
      </c>
      <c r="I37" s="242">
        <f>SUM(I21:I36)</f>
        <v>0</v>
      </c>
      <c r="J37" s="242">
        <f>SUM(J21:J36)</f>
        <v>0</v>
      </c>
      <c r="K37" s="242">
        <f>SUM(K21:K36)</f>
        <v>0</v>
      </c>
      <c r="L37" s="242">
        <f>SUM(L21:L36)</f>
        <v>0</v>
      </c>
    </row>
    <row r="38" spans="2:12" ht="66" customHeight="1" thickBot="1">
      <c r="B38" s="588" t="s">
        <v>215</v>
      </c>
      <c r="C38" s="589"/>
      <c r="D38" s="589"/>
      <c r="E38" s="589"/>
      <c r="F38" s="243">
        <f>F37+F20</f>
        <v>0</v>
      </c>
      <c r="G38" s="243">
        <f>G37+G20</f>
        <v>0</v>
      </c>
      <c r="H38" s="243">
        <f>H37+H20</f>
        <v>0</v>
      </c>
      <c r="I38" s="243">
        <f>I37+I20</f>
        <v>0</v>
      </c>
      <c r="J38" s="243">
        <f>J37+J20</f>
        <v>0</v>
      </c>
      <c r="K38" s="243">
        <f>K37+K20</f>
        <v>0</v>
      </c>
      <c r="L38" s="243">
        <f>L37+L20</f>
        <v>0</v>
      </c>
    </row>
    <row r="40" spans="2:12" ht="24" thickBot="1"/>
    <row r="41" spans="2:12" ht="72" customHeight="1" thickTop="1">
      <c r="B41" s="250" t="s">
        <v>353</v>
      </c>
      <c r="C41" s="254" t="s">
        <v>358</v>
      </c>
      <c r="D41" s="579" t="s">
        <v>359</v>
      </c>
      <c r="E41" s="579"/>
      <c r="F41" s="580" t="s">
        <v>355</v>
      </c>
      <c r="G41" s="581"/>
      <c r="H41" s="580" t="s">
        <v>356</v>
      </c>
      <c r="I41" s="585"/>
      <c r="J41" s="582" t="s">
        <v>375</v>
      </c>
      <c r="K41" s="583"/>
      <c r="L41" s="584"/>
    </row>
    <row r="42" spans="2:12" ht="64.5" customHeight="1">
      <c r="B42" s="251"/>
      <c r="C42" s="255"/>
      <c r="D42" s="571"/>
      <c r="E42" s="572"/>
      <c r="F42" s="571"/>
      <c r="G42" s="572"/>
      <c r="H42" s="571"/>
      <c r="I42" s="573"/>
      <c r="J42" s="574"/>
      <c r="K42" s="575"/>
      <c r="L42" s="576"/>
    </row>
    <row r="43" spans="2:12" ht="267" customHeight="1" thickBot="1">
      <c r="B43" s="252" t="s">
        <v>357</v>
      </c>
      <c r="C43" s="253" t="s">
        <v>357</v>
      </c>
      <c r="D43" s="577" t="s">
        <v>357</v>
      </c>
      <c r="E43" s="577"/>
      <c r="F43" s="566" t="s">
        <v>357</v>
      </c>
      <c r="G43" s="578"/>
      <c r="H43" s="566" t="s">
        <v>357</v>
      </c>
      <c r="I43" s="567"/>
      <c r="J43" s="568" t="s">
        <v>357</v>
      </c>
      <c r="K43" s="569"/>
      <c r="L43" s="570"/>
    </row>
    <row r="44" spans="2:12" ht="24" thickTop="1"/>
  </sheetData>
  <mergeCells count="42">
    <mergeCell ref="B4:D4"/>
    <mergeCell ref="E2:L3"/>
    <mergeCell ref="E4:L4"/>
    <mergeCell ref="B2:D3"/>
    <mergeCell ref="L9:L19"/>
    <mergeCell ref="H6:L6"/>
    <mergeCell ref="B7:B8"/>
    <mergeCell ref="C7:C8"/>
    <mergeCell ref="E7:E8"/>
    <mergeCell ref="G7:L7"/>
    <mergeCell ref="D7:D8"/>
    <mergeCell ref="B9:B20"/>
    <mergeCell ref="G9:G19"/>
    <mergeCell ref="B5:L5"/>
    <mergeCell ref="C20:E20"/>
    <mergeCell ref="D41:E41"/>
    <mergeCell ref="F41:G41"/>
    <mergeCell ref="F9:F19"/>
    <mergeCell ref="F21:F36"/>
    <mergeCell ref="J41:L41"/>
    <mergeCell ref="H41:I41"/>
    <mergeCell ref="K21:K36"/>
    <mergeCell ref="L21:L36"/>
    <mergeCell ref="H9:H19"/>
    <mergeCell ref="I9:I19"/>
    <mergeCell ref="J9:J19"/>
    <mergeCell ref="C37:E37"/>
    <mergeCell ref="G21:G36"/>
    <mergeCell ref="B38:E38"/>
    <mergeCell ref="B21:B37"/>
    <mergeCell ref="K9:K19"/>
    <mergeCell ref="D42:E42"/>
    <mergeCell ref="F42:G42"/>
    <mergeCell ref="H42:I42"/>
    <mergeCell ref="J42:L42"/>
    <mergeCell ref="D43:E43"/>
    <mergeCell ref="F43:G43"/>
    <mergeCell ref="H21:H36"/>
    <mergeCell ref="I21:I36"/>
    <mergeCell ref="J21:J36"/>
    <mergeCell ref="H43:I43"/>
    <mergeCell ref="J43:L43"/>
  </mergeCells>
  <printOptions horizontalCentered="1"/>
  <pageMargins left="0" right="0" top="0.75" bottom="0.24" header="0.31496062992126" footer="0.31496062992126"/>
  <pageSetup paperSize="9" scale="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D5:Q34"/>
  <sheetViews>
    <sheetView rightToLeft="1" topLeftCell="C24" zoomScale="60" zoomScaleNormal="60" workbookViewId="0">
      <selection activeCell="O25" sqref="O25"/>
    </sheetView>
  </sheetViews>
  <sheetFormatPr defaultColWidth="9.109375" defaultRowHeight="18.600000000000001"/>
  <cols>
    <col min="1" max="3" width="9.109375" style="16"/>
    <col min="4" max="4" width="24" style="16" customWidth="1"/>
    <col min="5" max="5" width="35" style="16" customWidth="1"/>
    <col min="6" max="6" width="16.6640625" style="16" customWidth="1"/>
    <col min="7" max="17" width="15.77734375" style="16" customWidth="1"/>
    <col min="18" max="16384" width="9.109375" style="16"/>
  </cols>
  <sheetData>
    <row r="5" spans="5:17" ht="19.2" thickBot="1"/>
    <row r="6" spans="5:17" ht="39" customHeight="1">
      <c r="E6" s="634"/>
      <c r="F6" s="635"/>
      <c r="G6" s="640" t="s">
        <v>72</v>
      </c>
      <c r="H6" s="641"/>
      <c r="I6" s="641"/>
      <c r="J6" s="641"/>
      <c r="K6" s="641"/>
      <c r="L6" s="641"/>
      <c r="M6" s="641"/>
      <c r="N6" s="641"/>
      <c r="O6" s="641"/>
      <c r="P6" s="641"/>
      <c r="Q6" s="642"/>
    </row>
    <row r="7" spans="5:17" ht="43.5" customHeight="1" thickBot="1">
      <c r="E7" s="636" t="s">
        <v>47</v>
      </c>
      <c r="F7" s="637"/>
      <c r="G7" s="643"/>
      <c r="H7" s="644"/>
      <c r="I7" s="644"/>
      <c r="J7" s="644"/>
      <c r="K7" s="644"/>
      <c r="L7" s="644"/>
      <c r="M7" s="644"/>
      <c r="N7" s="644"/>
      <c r="O7" s="644"/>
      <c r="P7" s="644"/>
      <c r="Q7" s="645"/>
    </row>
    <row r="8" spans="5:17" ht="36.75" customHeight="1" thickBot="1">
      <c r="E8" s="638" t="s">
        <v>71</v>
      </c>
      <c r="F8" s="639"/>
      <c r="G8" s="646" t="s">
        <v>374</v>
      </c>
      <c r="H8" s="647"/>
      <c r="I8" s="647"/>
      <c r="J8" s="647"/>
      <c r="K8" s="647"/>
      <c r="L8" s="647"/>
      <c r="M8" s="647"/>
      <c r="N8" s="647"/>
      <c r="O8" s="647"/>
      <c r="P8" s="647"/>
      <c r="Q8" s="648"/>
    </row>
    <row r="9" spans="5:17" ht="33" customHeight="1" thickBot="1">
      <c r="E9" s="651" t="s">
        <v>70</v>
      </c>
      <c r="F9" s="652"/>
      <c r="G9" s="17"/>
      <c r="H9" s="17"/>
      <c r="I9" s="17"/>
      <c r="J9" s="17"/>
      <c r="K9" s="18"/>
      <c r="L9" s="18"/>
      <c r="M9" s="18"/>
      <c r="N9" s="18"/>
      <c r="O9" s="18"/>
      <c r="P9" s="18"/>
      <c r="Q9" s="19"/>
    </row>
    <row r="10" spans="5:17" ht="33" customHeight="1" thickBot="1">
      <c r="E10" s="23"/>
      <c r="F10" s="28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9"/>
    </row>
    <row r="11" spans="5:17" ht="41.1" customHeight="1" thickBot="1">
      <c r="E11" s="623" t="s">
        <v>155</v>
      </c>
      <c r="F11" s="624"/>
      <c r="G11" s="625"/>
      <c r="H11" s="625"/>
      <c r="I11" s="625"/>
      <c r="J11" s="625"/>
      <c r="K11" s="625"/>
      <c r="L11" s="625"/>
      <c r="M11" s="625"/>
      <c r="N11" s="625"/>
      <c r="O11" s="625"/>
      <c r="P11" s="626"/>
      <c r="Q11" s="627"/>
    </row>
    <row r="12" spans="5:17" s="20" customFormat="1" ht="113.25" customHeight="1" thickBot="1">
      <c r="E12" s="653" t="s">
        <v>5</v>
      </c>
      <c r="F12" s="654"/>
      <c r="G12" s="67" t="s">
        <v>6</v>
      </c>
      <c r="H12" s="67" t="s">
        <v>48</v>
      </c>
      <c r="I12" s="67" t="s">
        <v>10</v>
      </c>
      <c r="J12" s="67" t="s">
        <v>42</v>
      </c>
      <c r="K12" s="67" t="s">
        <v>170</v>
      </c>
      <c r="L12" s="67" t="s">
        <v>171</v>
      </c>
      <c r="M12" s="67" t="s">
        <v>54</v>
      </c>
      <c r="N12" s="67" t="s">
        <v>2</v>
      </c>
      <c r="O12" s="67" t="s">
        <v>43</v>
      </c>
      <c r="P12" s="67" t="s">
        <v>119</v>
      </c>
      <c r="Q12" s="67" t="s">
        <v>4</v>
      </c>
    </row>
    <row r="13" spans="5:17" s="20" customFormat="1" ht="59.25" customHeight="1" thickBot="1">
      <c r="E13" s="655" t="s">
        <v>52</v>
      </c>
      <c r="F13" s="656"/>
      <c r="G13" s="68"/>
      <c r="H13" s="68"/>
      <c r="I13" s="68"/>
      <c r="J13" s="68"/>
      <c r="K13" s="68"/>
      <c r="L13" s="68"/>
      <c r="M13" s="68"/>
      <c r="N13" s="68">
        <f>SUM(G13:M13)</f>
        <v>0</v>
      </c>
      <c r="O13" s="68"/>
      <c r="P13" s="68"/>
      <c r="Q13" s="68">
        <f>SUM(N13:O13)</f>
        <v>0</v>
      </c>
    </row>
    <row r="14" spans="5:17" s="20" customFormat="1" ht="59.25" customHeight="1" thickBot="1">
      <c r="E14" s="655" t="s">
        <v>53</v>
      </c>
      <c r="F14" s="656"/>
      <c r="G14" s="62"/>
      <c r="H14" s="62"/>
      <c r="I14" s="62"/>
      <c r="J14" s="62"/>
      <c r="K14" s="62"/>
      <c r="L14" s="62"/>
      <c r="M14" s="62"/>
      <c r="N14" s="68">
        <f>SUM(G14:M14)</f>
        <v>0</v>
      </c>
      <c r="O14" s="62"/>
      <c r="P14" s="62"/>
      <c r="Q14" s="62">
        <f>SUM(N14:O14)</f>
        <v>0</v>
      </c>
    </row>
    <row r="15" spans="5:17" s="20" customFormat="1" ht="59.25" customHeight="1" thickBot="1">
      <c r="E15" s="632" t="s">
        <v>55</v>
      </c>
      <c r="F15" s="633"/>
      <c r="G15" s="70">
        <f>SUM(G13:G14)</f>
        <v>0</v>
      </c>
      <c r="H15" s="70">
        <f t="shared" ref="H15:Q15" si="0">SUM(H13:H14)</f>
        <v>0</v>
      </c>
      <c r="I15" s="70">
        <f t="shared" si="0"/>
        <v>0</v>
      </c>
      <c r="J15" s="70">
        <f t="shared" si="0"/>
        <v>0</v>
      </c>
      <c r="K15" s="70">
        <f t="shared" si="0"/>
        <v>0</v>
      </c>
      <c r="L15" s="70">
        <f t="shared" si="0"/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P15" s="70"/>
      <c r="Q15" s="69">
        <f t="shared" si="0"/>
        <v>0</v>
      </c>
    </row>
    <row r="16" spans="5:17" ht="64.5" customHeight="1" thickBot="1">
      <c r="E16" s="657" t="s">
        <v>149</v>
      </c>
      <c r="F16" s="658"/>
      <c r="G16" s="658"/>
      <c r="H16" s="658"/>
      <c r="I16" s="658"/>
      <c r="J16" s="658"/>
      <c r="K16" s="658"/>
      <c r="L16" s="658"/>
      <c r="M16" s="658"/>
      <c r="N16" s="658"/>
      <c r="O16" s="658"/>
      <c r="P16" s="658"/>
      <c r="Q16" s="659"/>
    </row>
    <row r="17" spans="4:17" ht="95.25" customHeight="1" thickBot="1">
      <c r="E17" s="630" t="s">
        <v>5</v>
      </c>
      <c r="F17" s="631"/>
      <c r="G17" s="67" t="s">
        <v>6</v>
      </c>
      <c r="H17" s="67" t="s">
        <v>48</v>
      </c>
      <c r="I17" s="67" t="s">
        <v>10</v>
      </c>
      <c r="J17" s="67" t="s">
        <v>42</v>
      </c>
      <c r="K17" s="67" t="s">
        <v>49</v>
      </c>
      <c r="L17" s="67" t="s">
        <v>50</v>
      </c>
      <c r="M17" s="67" t="s">
        <v>54</v>
      </c>
      <c r="N17" s="67" t="s">
        <v>2</v>
      </c>
      <c r="O17" s="67" t="s">
        <v>43</v>
      </c>
      <c r="P17" s="67" t="s">
        <v>119</v>
      </c>
      <c r="Q17" s="67" t="s">
        <v>4</v>
      </c>
    </row>
    <row r="18" spans="4:17" s="20" customFormat="1" ht="36.9" customHeight="1" thickBot="1">
      <c r="E18" s="649" t="s">
        <v>75</v>
      </c>
      <c r="F18" s="71" t="s">
        <v>73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2">
        <f>O18+N18</f>
        <v>0</v>
      </c>
    </row>
    <row r="19" spans="4:17" s="20" customFormat="1" ht="36.9" customHeight="1" thickBot="1">
      <c r="E19" s="650"/>
      <c r="F19" s="71" t="s">
        <v>74</v>
      </c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>
        <f t="shared" ref="Q19:Q21" si="1">O19+N19</f>
        <v>0</v>
      </c>
    </row>
    <row r="20" spans="4:17" s="20" customFormat="1" ht="54" customHeight="1" thickBot="1">
      <c r="E20" s="619" t="s">
        <v>76</v>
      </c>
      <c r="F20" s="620"/>
      <c r="G20" s="74">
        <f>G19-G18</f>
        <v>0</v>
      </c>
      <c r="H20" s="74">
        <f t="shared" ref="H20:Q20" si="2">H19-H18</f>
        <v>0</v>
      </c>
      <c r="I20" s="74">
        <f t="shared" si="2"/>
        <v>0</v>
      </c>
      <c r="J20" s="74">
        <f t="shared" si="2"/>
        <v>0</v>
      </c>
      <c r="K20" s="74">
        <f t="shared" si="2"/>
        <v>0</v>
      </c>
      <c r="L20" s="74">
        <f t="shared" si="2"/>
        <v>0</v>
      </c>
      <c r="M20" s="74">
        <f t="shared" si="2"/>
        <v>0</v>
      </c>
      <c r="N20" s="74">
        <f t="shared" si="2"/>
        <v>0</v>
      </c>
      <c r="O20" s="74">
        <f t="shared" si="2"/>
        <v>0</v>
      </c>
      <c r="P20" s="74"/>
      <c r="Q20" s="74">
        <f t="shared" si="2"/>
        <v>0</v>
      </c>
    </row>
    <row r="21" spans="4:17" ht="99.75" customHeight="1" thickBot="1">
      <c r="E21" s="621" t="s">
        <v>83</v>
      </c>
      <c r="F21" s="622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>
        <f t="shared" si="1"/>
        <v>0</v>
      </c>
    </row>
    <row r="22" spans="4:17" ht="77.25" customHeight="1" thickBot="1">
      <c r="E22" s="623" t="s">
        <v>150</v>
      </c>
      <c r="F22" s="624"/>
      <c r="G22" s="625"/>
      <c r="H22" s="625"/>
      <c r="I22" s="625"/>
      <c r="J22" s="625"/>
      <c r="K22" s="625"/>
      <c r="L22" s="625"/>
      <c r="M22" s="625"/>
      <c r="N22" s="625"/>
      <c r="O22" s="625"/>
      <c r="P22" s="626"/>
      <c r="Q22" s="627"/>
    </row>
    <row r="23" spans="4:17" ht="99" customHeight="1" thickBot="1">
      <c r="D23" s="22"/>
      <c r="E23" s="628" t="s">
        <v>5</v>
      </c>
      <c r="F23" s="629"/>
      <c r="G23" s="67" t="s">
        <v>6</v>
      </c>
      <c r="H23" s="67" t="s">
        <v>48</v>
      </c>
      <c r="I23" s="67" t="s">
        <v>10</v>
      </c>
      <c r="J23" s="67" t="s">
        <v>42</v>
      </c>
      <c r="K23" s="67" t="s">
        <v>49</v>
      </c>
      <c r="L23" s="67" t="s">
        <v>50</v>
      </c>
      <c r="M23" s="67" t="s">
        <v>54</v>
      </c>
      <c r="N23" s="67" t="s">
        <v>2</v>
      </c>
      <c r="O23" s="67" t="s">
        <v>43</v>
      </c>
      <c r="P23" s="67" t="s">
        <v>119</v>
      </c>
      <c r="Q23" s="67" t="s">
        <v>4</v>
      </c>
    </row>
    <row r="24" spans="4:17" ht="40.5" customHeight="1" thickBot="1">
      <c r="E24" s="630" t="s">
        <v>52</v>
      </c>
      <c r="F24" s="631"/>
      <c r="G24" s="68"/>
      <c r="H24" s="68"/>
      <c r="I24" s="68"/>
      <c r="J24" s="68"/>
      <c r="K24" s="68"/>
      <c r="L24" s="68"/>
      <c r="M24" s="68"/>
      <c r="N24" s="68">
        <f>SUM(G24:M24)</f>
        <v>0</v>
      </c>
      <c r="O24" s="68"/>
      <c r="P24" s="68"/>
      <c r="Q24" s="68">
        <f>O24+N24</f>
        <v>0</v>
      </c>
    </row>
    <row r="25" spans="4:17" ht="46.5" customHeight="1" thickBot="1">
      <c r="E25" s="630" t="s">
        <v>53</v>
      </c>
      <c r="F25" s="631"/>
      <c r="G25" s="62"/>
      <c r="H25" s="62"/>
      <c r="I25" s="62"/>
      <c r="J25" s="62"/>
      <c r="K25" s="62"/>
      <c r="L25" s="62"/>
      <c r="M25" s="62"/>
      <c r="N25" s="62">
        <f>SUM(G25:M25)</f>
        <v>0</v>
      </c>
      <c r="O25" s="62"/>
      <c r="P25" s="62"/>
      <c r="Q25" s="62">
        <f t="shared" ref="Q25" si="3">O25+N25</f>
        <v>0</v>
      </c>
    </row>
    <row r="26" spans="4:17" ht="62.25" customHeight="1" thickBot="1">
      <c r="E26" s="632" t="s">
        <v>55</v>
      </c>
      <c r="F26" s="633"/>
      <c r="G26" s="70">
        <f>SUM(G24:G25)</f>
        <v>0</v>
      </c>
      <c r="H26" s="70">
        <f t="shared" ref="H26:O26" si="4">SUM(H24:H25)</f>
        <v>0</v>
      </c>
      <c r="I26" s="70">
        <f t="shared" si="4"/>
        <v>0</v>
      </c>
      <c r="J26" s="70">
        <f t="shared" si="4"/>
        <v>0</v>
      </c>
      <c r="K26" s="70">
        <f t="shared" si="4"/>
        <v>0</v>
      </c>
      <c r="L26" s="70">
        <f t="shared" si="4"/>
        <v>0</v>
      </c>
      <c r="M26" s="70">
        <f t="shared" si="4"/>
        <v>0</v>
      </c>
      <c r="N26" s="70">
        <f t="shared" si="4"/>
        <v>0</v>
      </c>
      <c r="O26" s="70">
        <f t="shared" si="4"/>
        <v>0</v>
      </c>
      <c r="P26" s="70"/>
      <c r="Q26" s="70">
        <f>SUM(Q24:Q25)</f>
        <v>0</v>
      </c>
    </row>
    <row r="27" spans="4:17" ht="42" thickTop="1" thickBot="1">
      <c r="E27" s="363" t="s">
        <v>360</v>
      </c>
      <c r="F27" s="368"/>
      <c r="G27" s="363" t="s">
        <v>354</v>
      </c>
      <c r="H27" s="368"/>
      <c r="I27" s="660" t="s">
        <v>359</v>
      </c>
      <c r="J27" s="661"/>
      <c r="K27" s="662" t="s">
        <v>377</v>
      </c>
      <c r="L27" s="663"/>
      <c r="M27" s="445" t="s">
        <v>356</v>
      </c>
      <c r="N27" s="445"/>
      <c r="O27" s="363" t="s">
        <v>375</v>
      </c>
      <c r="P27" s="364"/>
      <c r="Q27" s="368"/>
    </row>
    <row r="28" spans="4:17" ht="40.799999999999997">
      <c r="E28" s="369"/>
      <c r="F28" s="373"/>
      <c r="G28" s="369"/>
      <c r="H28" s="373"/>
      <c r="I28" s="369"/>
      <c r="J28" s="372"/>
      <c r="K28" s="274"/>
      <c r="L28" s="275"/>
      <c r="M28" s="273"/>
      <c r="N28" s="275"/>
      <c r="O28" s="369"/>
      <c r="P28" s="370"/>
      <c r="Q28" s="373"/>
    </row>
    <row r="29" spans="4:17" ht="41.4" thickBot="1">
      <c r="E29" s="374" t="s">
        <v>357</v>
      </c>
      <c r="F29" s="379"/>
      <c r="G29" s="374" t="s">
        <v>357</v>
      </c>
      <c r="H29" s="379"/>
      <c r="I29" s="374" t="s">
        <v>357</v>
      </c>
      <c r="J29" s="444"/>
      <c r="K29" s="379" t="s">
        <v>357</v>
      </c>
      <c r="L29" s="447"/>
      <c r="M29" s="447" t="s">
        <v>357</v>
      </c>
      <c r="N29" s="447"/>
      <c r="O29" s="374" t="s">
        <v>357</v>
      </c>
      <c r="P29" s="375"/>
      <c r="Q29" s="379"/>
    </row>
    <row r="30" spans="4:17" ht="30" thickTop="1">
      <c r="E30" s="618"/>
      <c r="F30" s="618"/>
      <c r="G30" s="618"/>
      <c r="H30" s="618"/>
      <c r="I30" s="618"/>
      <c r="J30" s="618"/>
      <c r="K30" s="618"/>
      <c r="L30" s="618"/>
      <c r="N30" s="618"/>
      <c r="O30" s="618"/>
      <c r="P30" s="618"/>
    </row>
    <row r="31" spans="4:17" ht="29.4">
      <c r="E31" s="29"/>
      <c r="F31" s="29"/>
      <c r="G31" s="30"/>
      <c r="H31" s="29"/>
      <c r="I31" s="29"/>
      <c r="J31" s="29"/>
      <c r="K31" s="29"/>
      <c r="L31" s="29"/>
    </row>
    <row r="32" spans="4:17" ht="29.4">
      <c r="E32" s="29"/>
      <c r="F32" s="29"/>
      <c r="G32" s="30"/>
      <c r="H32" s="29"/>
      <c r="I32" s="29"/>
      <c r="J32" s="29"/>
      <c r="K32" s="29"/>
      <c r="L32" s="29"/>
    </row>
    <row r="33" spans="5:13" ht="29.4">
      <c r="E33" s="618"/>
      <c r="F33" s="618"/>
      <c r="G33" s="618"/>
      <c r="H33" s="30"/>
      <c r="I33" s="30"/>
      <c r="J33" s="618"/>
      <c r="K33" s="618"/>
      <c r="L33" s="618"/>
      <c r="M33" s="618"/>
    </row>
    <row r="34" spans="5:13" ht="29.4">
      <c r="E34" s="618"/>
      <c r="F34" s="618"/>
      <c r="G34" s="30"/>
      <c r="H34" s="30"/>
      <c r="I34" s="30"/>
      <c r="J34" s="30"/>
      <c r="K34" s="30"/>
      <c r="L34" s="29"/>
    </row>
  </sheetData>
  <sheetProtection formatCells="0" formatColumns="0" formatRows="0" insertColumns="0" insertRows="0" insertHyperlinks="0" deleteColumns="0" deleteRows="0" sort="0" autoFilter="0" pivotTables="0"/>
  <mergeCells count="45">
    <mergeCell ref="O29:Q29"/>
    <mergeCell ref="E29:F29"/>
    <mergeCell ref="G29:H29"/>
    <mergeCell ref="I29:J29"/>
    <mergeCell ref="K29:L29"/>
    <mergeCell ref="M29:N29"/>
    <mergeCell ref="I28:J28"/>
    <mergeCell ref="K28:L28"/>
    <mergeCell ref="M28:N28"/>
    <mergeCell ref="O28:Q28"/>
    <mergeCell ref="E27:F27"/>
    <mergeCell ref="G27:H27"/>
    <mergeCell ref="I27:J27"/>
    <mergeCell ref="K27:L27"/>
    <mergeCell ref="M27:N27"/>
    <mergeCell ref="E18:E19"/>
    <mergeCell ref="E9:F9"/>
    <mergeCell ref="E12:F12"/>
    <mergeCell ref="E13:F13"/>
    <mergeCell ref="E14:F14"/>
    <mergeCell ref="E15:F15"/>
    <mergeCell ref="E17:F17"/>
    <mergeCell ref="E11:Q11"/>
    <mergeCell ref="E16:Q16"/>
    <mergeCell ref="E6:F6"/>
    <mergeCell ref="E7:F7"/>
    <mergeCell ref="E8:F8"/>
    <mergeCell ref="G6:Q7"/>
    <mergeCell ref="G8:Q8"/>
    <mergeCell ref="E34:F34"/>
    <mergeCell ref="E20:F20"/>
    <mergeCell ref="E21:F21"/>
    <mergeCell ref="E22:Q22"/>
    <mergeCell ref="E23:F23"/>
    <mergeCell ref="E24:F24"/>
    <mergeCell ref="E25:F25"/>
    <mergeCell ref="N30:P30"/>
    <mergeCell ref="E26:F26"/>
    <mergeCell ref="E33:G33"/>
    <mergeCell ref="J33:M33"/>
    <mergeCell ref="H30:L30"/>
    <mergeCell ref="E30:G30"/>
    <mergeCell ref="O27:Q27"/>
    <mergeCell ref="E28:F28"/>
    <mergeCell ref="G28:H28"/>
  </mergeCells>
  <printOptions horizontalCentered="1" verticalCentered="1"/>
  <pageMargins left="0" right="0" top="0" bottom="0" header="0.31496062992126" footer="0.31496062992126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Q29"/>
  <sheetViews>
    <sheetView rightToLeft="1" workbookViewId="0">
      <selection activeCell="C10" sqref="C10"/>
    </sheetView>
  </sheetViews>
  <sheetFormatPr defaultRowHeight="14.4"/>
  <cols>
    <col min="2" max="2" width="17" customWidth="1"/>
    <col min="3" max="3" width="10.77734375" customWidth="1"/>
    <col min="4" max="5" width="11.33203125" customWidth="1"/>
    <col min="6" max="6" width="10.6640625" customWidth="1"/>
    <col min="7" max="8" width="11.33203125" customWidth="1"/>
    <col min="9" max="9" width="10.21875" customWidth="1"/>
    <col min="10" max="11" width="12.44140625" customWidth="1"/>
    <col min="12" max="12" width="8.33203125" customWidth="1"/>
    <col min="13" max="14" width="9.21875" customWidth="1"/>
    <col min="15" max="15" width="11" customWidth="1"/>
  </cols>
  <sheetData>
    <row r="2" spans="2:17" ht="15" thickBot="1"/>
    <row r="3" spans="2:17" ht="23.4">
      <c r="B3" s="688"/>
      <c r="C3" s="689"/>
      <c r="D3" s="689"/>
      <c r="E3" s="690"/>
      <c r="F3" s="666" t="s">
        <v>65</v>
      </c>
      <c r="G3" s="667"/>
      <c r="H3" s="667"/>
      <c r="I3" s="667"/>
      <c r="J3" s="667"/>
      <c r="K3" s="667"/>
      <c r="L3" s="667"/>
      <c r="M3" s="667"/>
      <c r="N3" s="667"/>
      <c r="O3" s="667"/>
      <c r="P3" s="667"/>
      <c r="Q3" s="668"/>
    </row>
    <row r="4" spans="2:17" ht="18.75" customHeight="1">
      <c r="B4" s="682" t="s">
        <v>40</v>
      </c>
      <c r="C4" s="683"/>
      <c r="D4" s="683"/>
      <c r="E4" s="684"/>
      <c r="F4" s="669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1"/>
    </row>
    <row r="5" spans="2:17" ht="41.25" customHeight="1" thickBot="1">
      <c r="B5" s="685" t="s">
        <v>58</v>
      </c>
      <c r="C5" s="686"/>
      <c r="D5" s="686"/>
      <c r="E5" s="687"/>
      <c r="F5" s="672" t="s">
        <v>66</v>
      </c>
      <c r="G5" s="673"/>
      <c r="H5" s="673"/>
      <c r="I5" s="673"/>
      <c r="J5" s="673"/>
      <c r="K5" s="673"/>
      <c r="L5" s="673"/>
      <c r="M5" s="673"/>
      <c r="N5" s="673"/>
      <c r="O5" s="673"/>
      <c r="P5" s="673"/>
      <c r="Q5" s="674"/>
    </row>
    <row r="6" spans="2:17" ht="32.25" customHeight="1" thickBot="1">
      <c r="B6" s="694" t="s">
        <v>204</v>
      </c>
      <c r="C6" s="695"/>
      <c r="D6" s="695"/>
      <c r="E6" s="695"/>
      <c r="F6" s="695"/>
      <c r="G6" s="695"/>
      <c r="H6" s="695"/>
      <c r="I6" s="695"/>
      <c r="J6" s="695"/>
      <c r="K6" s="695"/>
      <c r="L6" s="695"/>
      <c r="M6" s="695"/>
      <c r="N6" s="695"/>
      <c r="O6" s="695"/>
      <c r="P6" s="695"/>
      <c r="Q6" s="696"/>
    </row>
    <row r="7" spans="2:17" ht="15" thickBot="1"/>
    <row r="8" spans="2:17" ht="22.8" thickBot="1">
      <c r="B8" s="678" t="s">
        <v>138</v>
      </c>
      <c r="C8" s="675" t="s">
        <v>188</v>
      </c>
      <c r="D8" s="676"/>
      <c r="E8" s="676"/>
      <c r="F8" s="676"/>
      <c r="G8" s="676"/>
      <c r="H8" s="676"/>
      <c r="I8" s="676"/>
      <c r="J8" s="676"/>
      <c r="K8" s="676"/>
      <c r="L8" s="676"/>
      <c r="M8" s="676"/>
      <c r="N8" s="676"/>
      <c r="O8" s="676"/>
      <c r="P8" s="676"/>
      <c r="Q8" s="677"/>
    </row>
    <row r="9" spans="2:17" ht="42" customHeight="1" thickBot="1">
      <c r="B9" s="679"/>
      <c r="C9" s="47" t="s">
        <v>92</v>
      </c>
      <c r="D9" s="47" t="s">
        <v>136</v>
      </c>
      <c r="E9" s="47" t="s">
        <v>172</v>
      </c>
      <c r="F9" s="47" t="s">
        <v>179</v>
      </c>
      <c r="G9" s="47" t="s">
        <v>180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2:17" ht="24.75" customHeight="1" thickBot="1">
      <c r="B10" s="81" t="s">
        <v>139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pans="2:17" ht="22.8" thickBot="1">
      <c r="B11" s="80" t="s">
        <v>189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</row>
    <row r="13" spans="2:17" ht="15" thickBot="1"/>
    <row r="14" spans="2:17" ht="45" customHeight="1" thickBot="1">
      <c r="B14" s="664" t="s">
        <v>138</v>
      </c>
      <c r="C14" s="680" t="s">
        <v>144</v>
      </c>
      <c r="D14" s="681"/>
      <c r="E14" s="681"/>
      <c r="F14" s="680" t="s">
        <v>203</v>
      </c>
      <c r="G14" s="681"/>
      <c r="H14" s="681"/>
      <c r="I14" s="681"/>
      <c r="J14" s="681"/>
      <c r="K14" s="681"/>
      <c r="L14" s="681"/>
      <c r="M14" s="681"/>
      <c r="N14" s="681"/>
      <c r="O14" s="681"/>
      <c r="P14" s="681"/>
      <c r="Q14" s="691"/>
    </row>
    <row r="15" spans="2:17" ht="108.6" thickBot="1">
      <c r="B15" s="665"/>
      <c r="C15" s="47" t="s">
        <v>198</v>
      </c>
      <c r="D15" s="47" t="s">
        <v>199</v>
      </c>
      <c r="E15" s="48" t="s">
        <v>142</v>
      </c>
      <c r="F15" s="77" t="s">
        <v>141</v>
      </c>
      <c r="G15" s="77" t="s">
        <v>151</v>
      </c>
      <c r="H15" s="77" t="s">
        <v>176</v>
      </c>
      <c r="I15" s="77" t="s">
        <v>152</v>
      </c>
      <c r="J15" s="77" t="s">
        <v>143</v>
      </c>
      <c r="K15" s="77" t="s">
        <v>153</v>
      </c>
      <c r="L15" s="77" t="s">
        <v>154</v>
      </c>
      <c r="M15" s="77" t="s">
        <v>173</v>
      </c>
      <c r="N15" s="77" t="s">
        <v>174</v>
      </c>
      <c r="O15" s="78" t="s">
        <v>175</v>
      </c>
      <c r="P15" s="78" t="s">
        <v>177</v>
      </c>
      <c r="Q15" s="78" t="s">
        <v>178</v>
      </c>
    </row>
    <row r="16" spans="2:17" ht="36.75" customHeight="1" thickBot="1">
      <c r="B16" s="36" t="s">
        <v>139</v>
      </c>
      <c r="C16" s="35"/>
      <c r="D16" s="35"/>
      <c r="E16" s="41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2:17" ht="31.5" customHeight="1" thickBot="1">
      <c r="B17" s="37" t="s">
        <v>140</v>
      </c>
      <c r="C17" s="35"/>
      <c r="D17" s="35"/>
      <c r="E17" s="41"/>
      <c r="F17" s="34"/>
      <c r="G17" s="33"/>
      <c r="H17" s="39"/>
      <c r="I17" s="34"/>
      <c r="J17" s="33"/>
      <c r="K17" s="33"/>
      <c r="L17" s="33"/>
      <c r="M17" s="33"/>
      <c r="N17" s="33"/>
      <c r="O17" s="33"/>
      <c r="P17" s="33"/>
      <c r="Q17" s="33"/>
    </row>
    <row r="18" spans="2:17" ht="15" thickBot="1">
      <c r="C18" s="697"/>
      <c r="D18" s="697"/>
      <c r="E18" s="697"/>
      <c r="F18" s="697"/>
      <c r="G18" s="697"/>
      <c r="H18" s="697"/>
      <c r="I18" s="697"/>
      <c r="J18" s="697"/>
      <c r="K18" s="697"/>
      <c r="L18" s="697"/>
      <c r="M18" s="697"/>
      <c r="N18" s="697"/>
      <c r="O18" s="697"/>
      <c r="P18" s="697"/>
      <c r="Q18" s="697"/>
    </row>
    <row r="19" spans="2:17" ht="28.2" thickBot="1">
      <c r="B19" s="692" t="s">
        <v>138</v>
      </c>
      <c r="C19" s="681" t="s">
        <v>203</v>
      </c>
      <c r="D19" s="681"/>
      <c r="E19" s="681"/>
      <c r="F19" s="681"/>
      <c r="G19" s="681"/>
      <c r="H19" s="681"/>
      <c r="I19" s="681"/>
      <c r="J19" s="681"/>
      <c r="K19" s="681"/>
      <c r="L19" s="681"/>
      <c r="M19" s="681"/>
      <c r="N19" s="691"/>
      <c r="O19" s="38"/>
      <c r="P19" s="38"/>
    </row>
    <row r="20" spans="2:17" ht="126.6" thickBot="1">
      <c r="B20" s="693"/>
      <c r="C20" s="49" t="s">
        <v>193</v>
      </c>
      <c r="D20" s="49" t="s">
        <v>194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2:17" s="57" customFormat="1" ht="22.8" thickBot="1">
      <c r="B21" s="50" t="s">
        <v>139</v>
      </c>
      <c r="C21" s="35"/>
      <c r="D21" s="35"/>
      <c r="E21" s="41"/>
      <c r="F21" s="35"/>
      <c r="G21" s="35"/>
      <c r="H21" s="41"/>
      <c r="I21" s="35"/>
      <c r="J21" s="35"/>
      <c r="K21" s="41"/>
      <c r="L21" s="35"/>
      <c r="M21" s="35"/>
      <c r="N21" s="35"/>
    </row>
    <row r="22" spans="2:17" s="57" customFormat="1" ht="22.8" thickBot="1">
      <c r="B22" s="51" t="s">
        <v>140</v>
      </c>
      <c r="C22" s="35"/>
      <c r="D22" s="35"/>
      <c r="E22" s="41"/>
      <c r="F22" s="35"/>
      <c r="G22" s="35"/>
      <c r="H22" s="41"/>
      <c r="I22" s="35"/>
      <c r="J22" s="35"/>
      <c r="K22" s="41"/>
      <c r="L22" s="35"/>
      <c r="M22" s="35"/>
      <c r="N22" s="35"/>
    </row>
    <row r="24" spans="2:17" ht="29.4">
      <c r="B24" s="618" t="s">
        <v>85</v>
      </c>
      <c r="C24" s="618"/>
      <c r="D24" s="618"/>
      <c r="E24" s="618"/>
      <c r="F24" s="618"/>
      <c r="G24" s="618" t="s">
        <v>79</v>
      </c>
      <c r="H24" s="618"/>
      <c r="I24" s="618"/>
      <c r="J24" s="618"/>
      <c r="K24" s="618"/>
      <c r="L24" s="618"/>
      <c r="M24" s="618"/>
      <c r="N24" s="618"/>
      <c r="O24" s="618"/>
    </row>
    <row r="25" spans="2:17" ht="29.4">
      <c r="B25" s="698" t="s">
        <v>78</v>
      </c>
      <c r="C25" s="698"/>
      <c r="D25" s="698"/>
      <c r="E25" s="698"/>
      <c r="F25" s="698"/>
      <c r="G25" s="698" t="s">
        <v>82</v>
      </c>
      <c r="H25" s="698"/>
      <c r="I25" s="698"/>
      <c r="J25" s="698"/>
      <c r="K25" s="698"/>
      <c r="L25" s="698"/>
      <c r="M25" s="698"/>
      <c r="N25" s="698"/>
      <c r="O25" s="698"/>
    </row>
    <row r="26" spans="2:17" ht="29.4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2:17" ht="29.4">
      <c r="B27" s="699" t="s">
        <v>81</v>
      </c>
      <c r="C27" s="699"/>
      <c r="D27" s="699"/>
      <c r="E27" s="699"/>
      <c r="F27" s="699"/>
      <c r="G27" s="698" t="s">
        <v>80</v>
      </c>
      <c r="H27" s="698"/>
      <c r="I27" s="698"/>
      <c r="J27" s="698"/>
      <c r="K27" s="698"/>
      <c r="L27" s="698"/>
      <c r="M27" s="698"/>
      <c r="N27" s="698"/>
      <c r="O27" s="698"/>
    </row>
    <row r="28" spans="2:17" ht="29.4">
      <c r="B28" s="698" t="s">
        <v>82</v>
      </c>
      <c r="C28" s="698"/>
      <c r="D28" s="698"/>
      <c r="E28" s="698"/>
      <c r="F28" s="698"/>
      <c r="G28" s="698" t="s">
        <v>82</v>
      </c>
      <c r="H28" s="698"/>
      <c r="I28" s="698"/>
      <c r="J28" s="698"/>
      <c r="K28" s="698"/>
      <c r="L28" s="698"/>
      <c r="M28" s="698"/>
      <c r="N28" s="698"/>
      <c r="O28" s="698"/>
    </row>
    <row r="29" spans="2:17" ht="22.8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</sheetData>
  <mergeCells count="22">
    <mergeCell ref="B25:F25"/>
    <mergeCell ref="G25:O25"/>
    <mergeCell ref="B27:F27"/>
    <mergeCell ref="G27:O27"/>
    <mergeCell ref="B28:F28"/>
    <mergeCell ref="G28:O28"/>
    <mergeCell ref="B24:F24"/>
    <mergeCell ref="G24:O24"/>
    <mergeCell ref="B14:B15"/>
    <mergeCell ref="F3:Q4"/>
    <mergeCell ref="F5:Q5"/>
    <mergeCell ref="C8:Q8"/>
    <mergeCell ref="B8:B9"/>
    <mergeCell ref="C14:E14"/>
    <mergeCell ref="B4:E4"/>
    <mergeCell ref="B5:E5"/>
    <mergeCell ref="B3:E3"/>
    <mergeCell ref="F14:Q14"/>
    <mergeCell ref="C19:N19"/>
    <mergeCell ref="B19:B20"/>
    <mergeCell ref="B6:Q6"/>
    <mergeCell ref="C18:Q18"/>
  </mergeCells>
  <printOptions horizontalCentered="1"/>
  <pageMargins left="0" right="0" top="0.5" bottom="0" header="0.3" footer="0.3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Q13"/>
  <sheetViews>
    <sheetView rightToLeft="1" topLeftCell="B11" workbookViewId="0">
      <selection activeCell="K5" sqref="C5:K12"/>
    </sheetView>
  </sheetViews>
  <sheetFormatPr defaultRowHeight="14.4"/>
  <cols>
    <col min="2" max="2" width="4.88671875" customWidth="1"/>
  </cols>
  <sheetData>
    <row r="1" spans="2:17" ht="15" thickBot="1"/>
    <row r="2" spans="2:17" ht="15" thickBot="1">
      <c r="B2" s="721" t="s">
        <v>68</v>
      </c>
      <c r="C2" s="723" t="s">
        <v>121</v>
      </c>
      <c r="D2" s="724"/>
      <c r="E2" s="703" t="s">
        <v>61</v>
      </c>
      <c r="F2" s="703" t="s">
        <v>7</v>
      </c>
      <c r="G2" s="98" t="s">
        <v>137</v>
      </c>
      <c r="H2" s="713" t="s">
        <v>213</v>
      </c>
      <c r="I2" s="714"/>
      <c r="J2" s="714"/>
      <c r="K2" s="714"/>
      <c r="L2" s="714"/>
      <c r="M2" s="714"/>
      <c r="N2" s="714"/>
      <c r="O2" s="714"/>
      <c r="P2" s="715"/>
      <c r="Q2" s="700" t="s">
        <v>211</v>
      </c>
    </row>
    <row r="3" spans="2:17" ht="15" thickBot="1">
      <c r="B3" s="722"/>
      <c r="C3" s="725"/>
      <c r="D3" s="726"/>
      <c r="E3" s="727"/>
      <c r="F3" s="727"/>
      <c r="G3" s="703" t="s">
        <v>206</v>
      </c>
      <c r="H3" s="705" t="s">
        <v>252</v>
      </c>
      <c r="I3" s="706"/>
      <c r="J3" s="707" t="s">
        <v>253</v>
      </c>
      <c r="K3" s="708"/>
      <c r="L3" s="709" t="s">
        <v>254</v>
      </c>
      <c r="M3" s="709" t="s">
        <v>187</v>
      </c>
      <c r="N3" s="709" t="s">
        <v>197</v>
      </c>
      <c r="O3" s="711" t="s">
        <v>160</v>
      </c>
      <c r="P3" s="711" t="s">
        <v>91</v>
      </c>
      <c r="Q3" s="701"/>
    </row>
    <row r="4" spans="2:17" ht="15" thickBot="1">
      <c r="B4" s="722"/>
      <c r="C4" s="725"/>
      <c r="D4" s="726"/>
      <c r="E4" s="704"/>
      <c r="F4" s="704"/>
      <c r="G4" s="704"/>
      <c r="H4" s="99" t="s">
        <v>60</v>
      </c>
      <c r="I4" s="99" t="s">
        <v>207</v>
      </c>
      <c r="J4" s="99" t="s">
        <v>208</v>
      </c>
      <c r="K4" s="99" t="s">
        <v>207</v>
      </c>
      <c r="L4" s="710"/>
      <c r="M4" s="710"/>
      <c r="N4" s="710"/>
      <c r="O4" s="712"/>
      <c r="P4" s="712"/>
      <c r="Q4" s="702"/>
    </row>
    <row r="5" spans="2:17" ht="36" customHeight="1">
      <c r="B5" s="100">
        <v>1</v>
      </c>
      <c r="C5" s="719"/>
      <c r="D5" s="720"/>
      <c r="E5" s="100"/>
      <c r="F5" s="104"/>
      <c r="G5" s="100"/>
      <c r="H5" s="100"/>
      <c r="I5" s="105"/>
      <c r="J5" s="100"/>
      <c r="K5" s="100"/>
      <c r="L5" s="100"/>
      <c r="M5" s="100"/>
      <c r="N5" s="100"/>
      <c r="O5" s="100"/>
      <c r="P5" s="100">
        <f>SUM(H5:O5)</f>
        <v>0</v>
      </c>
      <c r="Q5" s="100" t="e">
        <f>P5/E5</f>
        <v>#DIV/0!</v>
      </c>
    </row>
    <row r="6" spans="2:17" ht="18">
      <c r="B6" s="100">
        <v>2</v>
      </c>
      <c r="C6" s="719"/>
      <c r="D6" s="720"/>
      <c r="E6" s="100"/>
      <c r="F6" s="104"/>
      <c r="G6" s="100"/>
      <c r="H6" s="100"/>
      <c r="I6" s="105"/>
      <c r="J6" s="100"/>
      <c r="K6" s="100"/>
      <c r="L6" s="100"/>
      <c r="M6" s="100"/>
      <c r="N6" s="100"/>
      <c r="O6" s="100"/>
      <c r="P6" s="100">
        <f t="shared" ref="P6:P12" si="0">SUM(H6:O6)</f>
        <v>0</v>
      </c>
      <c r="Q6" s="100" t="e">
        <f t="shared" ref="Q6:Q12" si="1">P6/E6</f>
        <v>#DIV/0!</v>
      </c>
    </row>
    <row r="7" spans="2:17" ht="18">
      <c r="B7" s="100">
        <v>3</v>
      </c>
      <c r="C7" s="719"/>
      <c r="D7" s="720"/>
      <c r="E7" s="100"/>
      <c r="F7" s="104"/>
      <c r="G7" s="100"/>
      <c r="H7" s="100"/>
      <c r="I7" s="105"/>
      <c r="J7" s="100"/>
      <c r="K7" s="100"/>
      <c r="L7" s="100"/>
      <c r="M7" s="100"/>
      <c r="N7" s="100"/>
      <c r="O7" s="100"/>
      <c r="P7" s="100">
        <f t="shared" si="0"/>
        <v>0</v>
      </c>
      <c r="Q7" s="100" t="e">
        <f t="shared" si="1"/>
        <v>#DIV/0!</v>
      </c>
    </row>
    <row r="8" spans="2:17" ht="18">
      <c r="B8" s="100">
        <v>4</v>
      </c>
      <c r="C8" s="719"/>
      <c r="D8" s="720"/>
      <c r="E8" s="100"/>
      <c r="F8" s="104"/>
      <c r="G8" s="100"/>
      <c r="H8" s="100"/>
      <c r="I8" s="105"/>
      <c r="J8" s="100"/>
      <c r="K8" s="100"/>
      <c r="L8" s="100"/>
      <c r="M8" s="100"/>
      <c r="N8" s="100"/>
      <c r="O8" s="100"/>
      <c r="P8" s="100">
        <f t="shared" si="0"/>
        <v>0</v>
      </c>
      <c r="Q8" s="100" t="e">
        <f t="shared" si="1"/>
        <v>#DIV/0!</v>
      </c>
    </row>
    <row r="9" spans="2:17" ht="18.75" customHeight="1">
      <c r="B9" s="100">
        <v>5</v>
      </c>
      <c r="C9" s="719"/>
      <c r="D9" s="720"/>
      <c r="E9" s="100"/>
      <c r="F9" s="104"/>
      <c r="G9" s="100"/>
      <c r="H9" s="100"/>
      <c r="I9" s="105"/>
      <c r="J9" s="100"/>
      <c r="K9" s="100"/>
      <c r="L9" s="100"/>
      <c r="M9" s="100"/>
      <c r="N9" s="100"/>
      <c r="O9" s="100"/>
      <c r="P9" s="100">
        <f t="shared" si="0"/>
        <v>0</v>
      </c>
      <c r="Q9" s="100" t="e">
        <f t="shared" si="1"/>
        <v>#DIV/0!</v>
      </c>
    </row>
    <row r="10" spans="2:17" ht="30.75" customHeight="1">
      <c r="B10" s="100">
        <v>6</v>
      </c>
      <c r="C10" s="719"/>
      <c r="D10" s="720"/>
      <c r="E10" s="100"/>
      <c r="F10" s="104"/>
      <c r="G10" s="100"/>
      <c r="H10" s="100"/>
      <c r="I10" s="105"/>
      <c r="J10" s="100"/>
      <c r="K10" s="100"/>
      <c r="L10" s="100"/>
      <c r="M10" s="100"/>
      <c r="N10" s="100"/>
      <c r="O10" s="100"/>
      <c r="P10" s="100">
        <f t="shared" si="0"/>
        <v>0</v>
      </c>
      <c r="Q10" s="100" t="e">
        <f t="shared" si="1"/>
        <v>#DIV/0!</v>
      </c>
    </row>
    <row r="11" spans="2:17" ht="30.75" customHeight="1">
      <c r="B11" s="100">
        <v>7</v>
      </c>
      <c r="C11" s="719"/>
      <c r="D11" s="720"/>
      <c r="E11" s="100"/>
      <c r="F11" s="104"/>
      <c r="G11" s="100"/>
      <c r="H11" s="100"/>
      <c r="I11" s="105"/>
      <c r="J11" s="100"/>
      <c r="K11" s="100"/>
      <c r="L11" s="100"/>
      <c r="M11" s="100"/>
      <c r="N11" s="100"/>
      <c r="O11" s="100"/>
      <c r="P11" s="100">
        <f t="shared" si="0"/>
        <v>0</v>
      </c>
      <c r="Q11" s="100" t="e">
        <f t="shared" si="1"/>
        <v>#DIV/0!</v>
      </c>
    </row>
    <row r="12" spans="2:17" ht="30.75" customHeight="1">
      <c r="B12" s="100">
        <v>8</v>
      </c>
      <c r="C12" s="719"/>
      <c r="D12" s="720"/>
      <c r="E12" s="100"/>
      <c r="F12" s="104"/>
      <c r="G12" s="100"/>
      <c r="H12" s="100"/>
      <c r="I12" s="105"/>
      <c r="J12" s="100"/>
      <c r="K12" s="100"/>
      <c r="L12" s="100"/>
      <c r="M12" s="100"/>
      <c r="N12" s="100"/>
      <c r="O12" s="100"/>
      <c r="P12" s="100">
        <f t="shared" si="0"/>
        <v>0</v>
      </c>
      <c r="Q12" s="100" t="e">
        <f t="shared" si="1"/>
        <v>#DIV/0!</v>
      </c>
    </row>
    <row r="13" spans="2:17" ht="18">
      <c r="B13" s="716" t="s">
        <v>255</v>
      </c>
      <c r="C13" s="717"/>
      <c r="D13" s="718"/>
      <c r="E13" s="112">
        <f t="shared" ref="E13:H13" si="2">SUM(E5:E12)</f>
        <v>0</v>
      </c>
      <c r="F13" s="112"/>
      <c r="G13" s="112">
        <f t="shared" si="2"/>
        <v>0</v>
      </c>
      <c r="H13" s="112">
        <f t="shared" si="2"/>
        <v>0</v>
      </c>
      <c r="I13" s="112">
        <f>SUM(I5:I12)</f>
        <v>0</v>
      </c>
      <c r="J13" s="112">
        <f t="shared" ref="J13:O13" si="3">SUM(J5:J12)</f>
        <v>0</v>
      </c>
      <c r="K13" s="112">
        <f t="shared" si="3"/>
        <v>0</v>
      </c>
      <c r="L13" s="112">
        <f t="shared" si="3"/>
        <v>0</v>
      </c>
      <c r="M13" s="112">
        <f t="shared" si="3"/>
        <v>0</v>
      </c>
      <c r="N13" s="112">
        <f t="shared" si="3"/>
        <v>0</v>
      </c>
      <c r="O13" s="112">
        <f t="shared" si="3"/>
        <v>0</v>
      </c>
      <c r="P13" s="112">
        <f>SUM(P5:P12)</f>
        <v>0</v>
      </c>
      <c r="Q13" s="101" t="e">
        <f t="shared" ref="Q13" si="4">SUM(Q5:Q10)</f>
        <v>#DIV/0!</v>
      </c>
    </row>
  </sheetData>
  <mergeCells count="23">
    <mergeCell ref="B13:D13"/>
    <mergeCell ref="C12:D12"/>
    <mergeCell ref="M3:M4"/>
    <mergeCell ref="N3:N4"/>
    <mergeCell ref="O3:O4"/>
    <mergeCell ref="C7:D7"/>
    <mergeCell ref="C8:D8"/>
    <mergeCell ref="C9:D9"/>
    <mergeCell ref="C10:D10"/>
    <mergeCell ref="C11:D11"/>
    <mergeCell ref="C5:D5"/>
    <mergeCell ref="C6:D6"/>
    <mergeCell ref="B2:B4"/>
    <mergeCell ref="C2:D4"/>
    <mergeCell ref="E2:E4"/>
    <mergeCell ref="F2:F4"/>
    <mergeCell ref="Q2:Q4"/>
    <mergeCell ref="G3:G4"/>
    <mergeCell ref="H3:I3"/>
    <mergeCell ref="J3:K3"/>
    <mergeCell ref="L3:L4"/>
    <mergeCell ref="P3:P4"/>
    <mergeCell ref="H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جلد</vt:lpstr>
      <vt:lpstr>روکش</vt:lpstr>
      <vt:lpstr>حقوق ومزایای مستمر</vt:lpstr>
      <vt:lpstr>سایر پرسنلی</vt:lpstr>
      <vt:lpstr>سایر هزینه ها</vt:lpstr>
      <vt:lpstr>تملک دارایی</vt:lpstr>
      <vt:lpstr>اطلاعات نیروی انسانی</vt:lpstr>
      <vt:lpstr>شاخص</vt:lpstr>
      <vt:lpstr>پیوست 1</vt:lpstr>
      <vt:lpstr>پیوست  (2)</vt:lpstr>
      <vt:lpstr>پیوست(3)  قرارداد های عمومی </vt:lpstr>
      <vt:lpstr>پیوست 4 قرارداد های واگذاری )</vt:lpstr>
      <vt:lpstr>پیوست  سایرهزینه ها   (5)</vt:lpstr>
      <vt:lpstr>عملیاتی </vt:lpstr>
      <vt:lpstr>'اطلاعات نیروی انسانی'!Print_Area</vt:lpstr>
      <vt:lpstr>'تملک دارایی'!Print_Area</vt:lpstr>
      <vt:lpstr>جلد!Print_Area</vt:lpstr>
      <vt:lpstr>'حقوق ومزایای مستمر'!Print_Area</vt:lpstr>
      <vt:lpstr>روکش!Print_Area</vt:lpstr>
      <vt:lpstr>'سایر پرسنلی'!Print_Area</vt:lpstr>
      <vt:lpstr>'سایر هزینه ها'!Print_Area</vt:lpstr>
      <vt:lpstr>شاخص!Print_Area</vt:lpstr>
      <vt:lpstr>'عملیاتی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2025-07-16T04:14:02Z</dcterms:modified>
</cp:coreProperties>
</file>